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intra.dca.dk/Units/fict/prolog/Documents/Manuals/5 ED_revision_working folder/5ED_Ready to be published/General annex_final version/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P37" i="1"/>
  <c r="F37" i="1"/>
  <c r="Q27" i="1" l="1"/>
  <c r="Q49" i="1" s="1"/>
  <c r="P27" i="1"/>
  <c r="P49" i="1" s="1"/>
  <c r="F27" i="1" l="1"/>
  <c r="F49" i="1" s="1"/>
  <c r="J47" i="1" l="1"/>
  <c r="F48" i="1"/>
</calcChain>
</file>

<file path=xl/sharedStrings.xml><?xml version="1.0" encoding="utf-8"?>
<sst xmlns="http://schemas.openxmlformats.org/spreadsheetml/2006/main" count="128" uniqueCount="109">
  <si>
    <t>ANNEX GEN 7-2: Sample of Procurement Plan</t>
  </si>
  <si>
    <t>Procurement Plan for Supply, Service and Works</t>
  </si>
  <si>
    <t>Budget line no.</t>
  </si>
  <si>
    <t xml:space="preserve">Lot No. </t>
  </si>
  <si>
    <r>
      <rPr>
        <b/>
        <sz val="8"/>
        <rFont val="Arial"/>
        <family val="2"/>
      </rPr>
      <t>Qty</t>
    </r>
    <r>
      <rPr>
        <b/>
        <i/>
        <sz val="8"/>
        <rFont val="Arial"/>
        <family val="2"/>
      </rPr>
      <t>.</t>
    </r>
  </si>
  <si>
    <t>Note No.</t>
  </si>
  <si>
    <r>
      <t>Estimated cost in</t>
    </r>
    <r>
      <rPr>
        <b/>
        <u/>
        <sz val="8"/>
        <rFont val="Arial"/>
        <family val="2"/>
      </rPr>
      <t>cl</t>
    </r>
    <r>
      <rPr>
        <b/>
        <sz val="8"/>
        <rFont val="Arial"/>
        <family val="2"/>
      </rPr>
      <t xml:space="preserve">.  VAT and taxes
EUR
</t>
    </r>
  </si>
  <si>
    <t>Procurement procedure</t>
  </si>
  <si>
    <t>Month needed at project site + start date</t>
  </si>
  <si>
    <t xml:space="preserve">Actual Procurement </t>
  </si>
  <si>
    <t>A</t>
  </si>
  <si>
    <t>B</t>
  </si>
  <si>
    <t>C</t>
  </si>
  <si>
    <t>D</t>
  </si>
  <si>
    <t>E</t>
  </si>
  <si>
    <t>Actual procurement procedure</t>
  </si>
  <si>
    <t>Contractor selected</t>
  </si>
  <si>
    <t>Actual Qty.</t>
  </si>
  <si>
    <r>
      <t>Contract value incl</t>
    </r>
    <r>
      <rPr>
        <b/>
        <u/>
        <sz val="8"/>
        <rFont val="Arial"/>
        <family val="2"/>
      </rPr>
      <t>.</t>
    </r>
    <r>
      <rPr>
        <b/>
        <sz val="8"/>
        <rFont val="Arial"/>
        <family val="2"/>
      </rPr>
      <t xml:space="preserve"> VAT and taxes</t>
    </r>
  </si>
  <si>
    <r>
      <t>Contract value in</t>
    </r>
    <r>
      <rPr>
        <b/>
        <u/>
        <sz val="8"/>
        <rFont val="Arial"/>
        <family val="2"/>
      </rPr>
      <t>cl.</t>
    </r>
    <r>
      <rPr>
        <b/>
        <sz val="8"/>
        <rFont val="Arial"/>
        <family val="2"/>
      </rPr>
      <t xml:space="preserve"> VAT and taxes</t>
    </r>
  </si>
  <si>
    <t>Voucher/
Transaction 
no.</t>
  </si>
  <si>
    <t>(A+B)</t>
  </si>
  <si>
    <t>(D-C)</t>
  </si>
  <si>
    <t>Time to carry out the procurement procedure (incl time for import/export permits and registration)</t>
  </si>
  <si>
    <t>Delivery time by the supplier + transit time + costum clearance + local haulage</t>
  </si>
  <si>
    <t>Total delivery time</t>
  </si>
  <si>
    <t>Goods required by</t>
  </si>
  <si>
    <t xml:space="preserve">Procure-ment start date </t>
  </si>
  <si>
    <t>(Note: remember to adjust activity plan)</t>
  </si>
  <si>
    <t>Days</t>
  </si>
  <si>
    <t>Date</t>
  </si>
  <si>
    <t>SUPPLY</t>
  </si>
  <si>
    <t>SERVICE</t>
  </si>
  <si>
    <t>WORKS</t>
  </si>
  <si>
    <t>3.5.2</t>
  </si>
  <si>
    <t>3.5.1</t>
  </si>
  <si>
    <t>Humic acid (can)</t>
  </si>
  <si>
    <t>Traps</t>
  </si>
  <si>
    <t xml:space="preserve">Description of
lots and items
</t>
  </si>
  <si>
    <t xml:space="preserve">Negotiated </t>
  </si>
  <si>
    <t>Negotiated</t>
  </si>
  <si>
    <t>H-Group</t>
  </si>
  <si>
    <t>Simple</t>
  </si>
  <si>
    <t xml:space="preserve">Village Hall </t>
  </si>
  <si>
    <t xml:space="preserve">Simple </t>
  </si>
  <si>
    <t>Hall rent for farmers training</t>
  </si>
  <si>
    <t>6.13</t>
  </si>
  <si>
    <t>Marketing Strategy</t>
  </si>
  <si>
    <t>Consultant on Marketing Strategy Development</t>
  </si>
  <si>
    <t>5.2.1</t>
  </si>
  <si>
    <t>5.2.3</t>
  </si>
  <si>
    <t>Consultant on national book-keeping/taxation standards</t>
  </si>
  <si>
    <t>Market Consult</t>
  </si>
  <si>
    <t>Palestine Consult</t>
  </si>
  <si>
    <t>6.16</t>
  </si>
  <si>
    <t>Ahmad group</t>
  </si>
  <si>
    <t>Farming supplies</t>
  </si>
  <si>
    <t>Hall rent</t>
  </si>
  <si>
    <t xml:space="preserve">Book keeping </t>
  </si>
  <si>
    <t xml:space="preserve">Digging cisterns and plastering </t>
  </si>
  <si>
    <t>Construction</t>
  </si>
  <si>
    <t>ILS (Israeli Shekel Rate)</t>
  </si>
  <si>
    <t>EUR (Euro)</t>
  </si>
  <si>
    <t>Lot SUP 1</t>
  </si>
  <si>
    <t>Total value Lot SUP 1</t>
  </si>
  <si>
    <t>Lot SER 2</t>
  </si>
  <si>
    <t>Total value Lot SUP 2</t>
  </si>
  <si>
    <t>Lot SUP 2</t>
  </si>
  <si>
    <t>Lot SER 1</t>
  </si>
  <si>
    <t>Total value Lot SER 1</t>
  </si>
  <si>
    <t>Total value Lot SER 2</t>
  </si>
  <si>
    <t>Lot WOR 1</t>
  </si>
  <si>
    <t>Total value Lot WOR 1</t>
  </si>
  <si>
    <t>TOTAL PROCUREMENT PLAN VALUE</t>
  </si>
  <si>
    <t>2.1.5</t>
  </si>
  <si>
    <t>Toilet soap – 120 mg</t>
  </si>
  <si>
    <t>18585 pcs</t>
  </si>
  <si>
    <t xml:space="preserve">AH  </t>
  </si>
  <si>
    <t>2.1.1</t>
  </si>
  <si>
    <t>Laundry soap – 250 mg</t>
  </si>
  <si>
    <t>2.1.3</t>
  </si>
  <si>
    <t>5810 pcs</t>
  </si>
  <si>
    <t>LTD international</t>
  </si>
  <si>
    <t>2.1.2</t>
  </si>
  <si>
    <t>2.1.4</t>
  </si>
  <si>
    <t>Liquid soap 110 ml</t>
  </si>
  <si>
    <t>1162 pcs</t>
  </si>
  <si>
    <t xml:space="preserve"> Hygine Kits</t>
  </si>
  <si>
    <t>Lot SUP 3</t>
  </si>
  <si>
    <t>Lot SUP 3.1</t>
  </si>
  <si>
    <t>Lot SUP 3.2</t>
  </si>
  <si>
    <t xml:space="preserve">Note 2: </t>
  </si>
  <si>
    <t xml:space="preserve">Note 1: </t>
  </si>
  <si>
    <t>Due to lack of warehousing capacity partial deliveries are needed</t>
  </si>
  <si>
    <t>Partial deliveries. Second installment the 6th of October 2014</t>
  </si>
  <si>
    <t>Soap bars - 140 mg</t>
  </si>
  <si>
    <t>Laundry soap - 200 mg</t>
  </si>
  <si>
    <t>Negotaited</t>
  </si>
  <si>
    <r>
      <rPr>
        <b/>
        <sz val="12"/>
        <rFont val="Arial"/>
        <family val="2"/>
      </rPr>
      <t xml:space="preserve">Donor: </t>
    </r>
    <r>
      <rPr>
        <sz val="12"/>
        <rFont val="Arial"/>
        <family val="2"/>
      </rPr>
      <t>Danida funded</t>
    </r>
  </si>
  <si>
    <t>Procurement Plan for:</t>
  </si>
  <si>
    <r>
      <rPr>
        <b/>
        <sz val="12"/>
        <rFont val="Arial"/>
        <family val="2"/>
      </rPr>
      <t>Preparation date of plan:</t>
    </r>
    <r>
      <rPr>
        <sz val="12"/>
        <rFont val="Arial"/>
        <family val="2"/>
      </rPr>
      <t xml:space="preserve"> Prepared the 27 March 2014 - Updated 9 November 2015</t>
    </r>
  </si>
  <si>
    <r>
      <rPr>
        <b/>
        <sz val="12"/>
        <rFont val="Arial"/>
        <family val="2"/>
      </rPr>
      <t>Partner org</t>
    </r>
    <r>
      <rPr>
        <sz val="12"/>
        <rFont val="Arial"/>
        <family val="2"/>
      </rPr>
      <t>: Rural Farmers Association</t>
    </r>
  </si>
  <si>
    <r>
      <rPr>
        <b/>
        <sz val="12"/>
        <rFont val="Arial"/>
        <family val="2"/>
      </rPr>
      <t>Approval date of plan and by whom:</t>
    </r>
    <r>
      <rPr>
        <sz val="12"/>
        <rFont val="Arial"/>
        <family val="2"/>
      </rPr>
      <t xml:space="preserve"> 1st of April 2014 by Charlotte W. Sørensen</t>
    </r>
  </si>
  <si>
    <t>The DCA Procurement Manual 4th ed 1st revision 2013, is applicable for the project</t>
  </si>
  <si>
    <r>
      <t xml:space="preserve">Project timeframe: </t>
    </r>
    <r>
      <rPr>
        <sz val="12"/>
        <rFont val="Arial"/>
        <family val="2"/>
      </rPr>
      <t>1-7-2014 till 31-12-2015</t>
    </r>
  </si>
  <si>
    <t>01-10-2015</t>
  </si>
  <si>
    <t>01-12-2014</t>
  </si>
  <si>
    <t xml:space="preserve"> 10-8-2014</t>
  </si>
  <si>
    <r>
      <rPr>
        <b/>
        <sz val="12"/>
        <rFont val="Arial"/>
        <family val="2"/>
      </rPr>
      <t>Project no and title:</t>
    </r>
    <r>
      <rPr>
        <sz val="12"/>
        <rFont val="Arial"/>
        <family val="2"/>
      </rPr>
      <t xml:space="preserve"> ERP 110023-19: Support to food security and livelihoods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</si>
</sst>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/mm/dd;@"/>
    <numFmt numFmtId="165" formatCode="0.00;[Red]0.00"/>
    <numFmt numFmtId="166" formatCode="dd/mm/yyyy;@"/>
  </numFmts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61">
    <xf numFmtId="0" fontId="0" fillId="0" borderId="0" xfId="0"/>
    <xf numFmtId="0" fontId="2" fillId="0" borderId="0" xfId="2" applyAlignment="1">
      <alignment vertical="top"/>
    </xf>
    <xf numFmtId="0" fontId="2" fillId="0" borderId="0" xfId="2" applyAlignment="1"/>
    <xf numFmtId="0" fontId="2" fillId="0" borderId="0" xfId="2"/>
    <xf numFmtId="0" fontId="2" fillId="0" borderId="0" xfId="2" applyAlignment="1">
      <alignment horizontal="center"/>
    </xf>
    <xf numFmtId="165" fontId="2" fillId="0" borderId="0" xfId="2" applyNumberFormat="1" applyAlignment="1">
      <alignment horizontal="center"/>
    </xf>
    <xf numFmtId="164" fontId="2" fillId="0" borderId="0" xfId="2" applyNumberFormat="1" applyAlignment="1"/>
    <xf numFmtId="164" fontId="2" fillId="0" borderId="0" xfId="2" applyNumberFormat="1" applyFill="1" applyAlignment="1"/>
    <xf numFmtId="0" fontId="6" fillId="0" borderId="8" xfId="2" applyFont="1" applyBorder="1" applyAlignment="1">
      <alignment horizontal="center" vertical="top" wrapText="1"/>
    </xf>
    <xf numFmtId="164" fontId="6" fillId="0" borderId="0" xfId="2" applyNumberFormat="1" applyFont="1" applyFill="1" applyBorder="1" applyAlignment="1">
      <alignment horizontal="center" vertical="top" wrapText="1"/>
    </xf>
    <xf numFmtId="164" fontId="6" fillId="0" borderId="10" xfId="2" applyNumberFormat="1" applyFont="1" applyFill="1" applyBorder="1" applyAlignment="1">
      <alignment horizontal="center" vertical="top" wrapText="1"/>
    </xf>
    <xf numFmtId="0" fontId="9" fillId="5" borderId="4" xfId="2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6" fillId="0" borderId="13" xfId="2" applyFont="1" applyFill="1" applyBorder="1" applyAlignment="1">
      <alignment horizontal="left" vertical="center" wrapText="1"/>
    </xf>
    <xf numFmtId="0" fontId="10" fillId="0" borderId="14" xfId="2" applyFont="1" applyBorder="1" applyAlignment="1">
      <alignment horizontal="left" wrapText="1"/>
    </xf>
    <xf numFmtId="0" fontId="10" fillId="0" borderId="14" xfId="2" applyFont="1" applyBorder="1" applyAlignment="1">
      <alignment horizont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13" fillId="0" borderId="0" xfId="2" applyFont="1" applyAlignment="1"/>
    <xf numFmtId="164" fontId="13" fillId="0" borderId="0" xfId="2" applyNumberFormat="1" applyFont="1" applyAlignment="1"/>
    <xf numFmtId="164" fontId="13" fillId="0" borderId="0" xfId="2" applyNumberFormat="1" applyFont="1" applyFill="1" applyAlignment="1"/>
    <xf numFmtId="164" fontId="2" fillId="0" borderId="0" xfId="2" applyNumberFormat="1"/>
    <xf numFmtId="164" fontId="0" fillId="0" borderId="0" xfId="0" applyNumberFormat="1"/>
    <xf numFmtId="165" fontId="0" fillId="0" borderId="0" xfId="0" applyNumberFormat="1"/>
    <xf numFmtId="0" fontId="10" fillId="0" borderId="13" xfId="0" applyFont="1" applyFill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14" xfId="2" applyFont="1" applyBorder="1" applyAlignment="1">
      <alignment wrapText="1"/>
    </xf>
    <xf numFmtId="166" fontId="10" fillId="0" borderId="14" xfId="0" applyNumberFormat="1" applyFont="1" applyBorder="1" applyAlignment="1">
      <alignment horizontal="center" wrapText="1"/>
    </xf>
    <xf numFmtId="0" fontId="10" fillId="0" borderId="13" xfId="2" applyFont="1" applyBorder="1" applyAlignment="1">
      <alignment wrapText="1"/>
    </xf>
    <xf numFmtId="0" fontId="10" fillId="0" borderId="16" xfId="2" applyFont="1" applyBorder="1" applyAlignment="1">
      <alignment wrapText="1"/>
    </xf>
    <xf numFmtId="0" fontId="14" fillId="0" borderId="14" xfId="0" applyFont="1" applyBorder="1" applyAlignment="1"/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wrapText="1"/>
    </xf>
    <xf numFmtId="3" fontId="10" fillId="3" borderId="13" xfId="0" applyNumberFormat="1" applyFont="1" applyFill="1" applyBorder="1" applyAlignment="1">
      <alignment horizontal="center" wrapText="1"/>
    </xf>
    <xf numFmtId="0" fontId="6" fillId="0" borderId="14" xfId="2" applyFont="1" applyFill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3" fontId="10" fillId="0" borderId="14" xfId="0" applyNumberFormat="1" applyFont="1" applyBorder="1" applyAlignment="1">
      <alignment horizontal="center" wrapText="1"/>
    </xf>
    <xf numFmtId="49" fontId="10" fillId="3" borderId="14" xfId="0" applyNumberFormat="1" applyFont="1" applyFill="1" applyBorder="1" applyAlignment="1">
      <alignment horizontal="center" wrapText="1"/>
    </xf>
    <xf numFmtId="0" fontId="10" fillId="0" borderId="22" xfId="2" applyFont="1" applyBorder="1" applyAlignment="1">
      <alignment wrapText="1"/>
    </xf>
    <xf numFmtId="3" fontId="10" fillId="0" borderId="25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center"/>
    </xf>
    <xf numFmtId="0" fontId="10" fillId="4" borderId="3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center" wrapText="1"/>
    </xf>
    <xf numFmtId="164" fontId="10" fillId="4" borderId="3" xfId="2" applyNumberFormat="1" applyFont="1" applyFill="1" applyBorder="1" applyAlignment="1">
      <alignment horizontal="center" vertical="top" wrapText="1"/>
    </xf>
    <xf numFmtId="3" fontId="10" fillId="0" borderId="17" xfId="0" applyNumberFormat="1" applyFont="1" applyFill="1" applyBorder="1" applyAlignment="1">
      <alignment horizontal="center" wrapText="1"/>
    </xf>
    <xf numFmtId="3" fontId="14" fillId="0" borderId="14" xfId="0" applyNumberFormat="1" applyFont="1" applyBorder="1" applyAlignment="1">
      <alignment horizontal="center"/>
    </xf>
    <xf numFmtId="0" fontId="4" fillId="0" borderId="2" xfId="2" applyFont="1" applyFill="1" applyBorder="1" applyAlignment="1">
      <alignment wrapText="1"/>
    </xf>
    <xf numFmtId="0" fontId="14" fillId="6" borderId="5" xfId="0" applyFont="1" applyFill="1" applyBorder="1" applyAlignment="1">
      <alignment wrapText="1"/>
    </xf>
    <xf numFmtId="0" fontId="14" fillId="6" borderId="5" xfId="0" applyFont="1" applyFill="1" applyBorder="1" applyAlignment="1">
      <alignment horizontal="center" wrapText="1"/>
    </xf>
    <xf numFmtId="0" fontId="10" fillId="0" borderId="22" xfId="2" applyFont="1" applyBorder="1" applyAlignment="1">
      <alignment horizontal="center" wrapText="1"/>
    </xf>
    <xf numFmtId="0" fontId="10" fillId="0" borderId="21" xfId="2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0" fillId="0" borderId="13" xfId="2" applyFont="1" applyBorder="1" applyAlignment="1">
      <alignment horizontal="center" wrapText="1"/>
    </xf>
    <xf numFmtId="4" fontId="10" fillId="0" borderId="14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9" fillId="6" borderId="4" xfId="2" applyFont="1" applyFill="1" applyBorder="1" applyAlignment="1"/>
    <xf numFmtId="0" fontId="9" fillId="6" borderId="4" xfId="2" applyFont="1" applyFill="1" applyBorder="1" applyAlignment="1">
      <alignment vertical="center" wrapText="1"/>
    </xf>
    <xf numFmtId="0" fontId="14" fillId="0" borderId="25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14" fillId="6" borderId="4" xfId="0" applyFont="1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2" fillId="3" borderId="0" xfId="2" applyFill="1" applyAlignment="1">
      <alignment vertical="top"/>
    </xf>
    <xf numFmtId="164" fontId="2" fillId="3" borderId="0" xfId="2" applyNumberFormat="1" applyFill="1" applyAlignment="1">
      <alignment vertical="top"/>
    </xf>
    <xf numFmtId="164" fontId="2" fillId="3" borderId="0" xfId="2" applyNumberFormat="1" applyFill="1"/>
    <xf numFmtId="0" fontId="3" fillId="3" borderId="0" xfId="2" applyFont="1" applyFill="1" applyAlignment="1">
      <alignment horizontal="left" vertical="top"/>
    </xf>
    <xf numFmtId="164" fontId="10" fillId="8" borderId="1" xfId="2" applyNumberFormat="1" applyFont="1" applyFill="1" applyBorder="1" applyAlignment="1">
      <alignment horizontal="center" vertical="top" wrapText="1"/>
    </xf>
    <xf numFmtId="0" fontId="10" fillId="8" borderId="15" xfId="2" applyFont="1" applyFill="1" applyBorder="1" applyAlignment="1">
      <alignment horizontal="center" wrapText="1"/>
    </xf>
    <xf numFmtId="14" fontId="14" fillId="8" borderId="15" xfId="0" applyNumberFormat="1" applyFont="1" applyFill="1" applyBorder="1" applyAlignment="1">
      <alignment horizontal="center"/>
    </xf>
    <xf numFmtId="0" fontId="10" fillId="8" borderId="23" xfId="2" applyFont="1" applyFill="1" applyBorder="1" applyAlignment="1">
      <alignment horizontal="center" wrapText="1"/>
    </xf>
    <xf numFmtId="166" fontId="10" fillId="8" borderId="15" xfId="0" applyNumberFormat="1" applyFont="1" applyFill="1" applyBorder="1" applyAlignment="1">
      <alignment horizontal="center" wrapText="1"/>
    </xf>
    <xf numFmtId="0" fontId="6" fillId="0" borderId="14" xfId="2" applyFont="1" applyBorder="1" applyAlignment="1">
      <alignment wrapText="1"/>
    </xf>
    <xf numFmtId="0" fontId="6" fillId="0" borderId="22" xfId="2" applyFont="1" applyBorder="1" applyAlignment="1"/>
    <xf numFmtId="0" fontId="6" fillId="0" borderId="22" xfId="2" applyFont="1" applyBorder="1" applyAlignment="1">
      <alignment wrapText="1"/>
    </xf>
    <xf numFmtId="3" fontId="6" fillId="10" borderId="25" xfId="1" applyNumberFormat="1" applyFont="1" applyFill="1" applyBorder="1" applyAlignment="1">
      <alignment horizontal="center" wrapText="1"/>
    </xf>
    <xf numFmtId="4" fontId="6" fillId="10" borderId="25" xfId="1" applyNumberFormat="1" applyFont="1" applyFill="1" applyBorder="1" applyAlignment="1">
      <alignment horizontal="center"/>
    </xf>
    <xf numFmtId="3" fontId="6" fillId="10" borderId="25" xfId="1" applyNumberFormat="1" applyFont="1" applyFill="1" applyBorder="1" applyAlignment="1">
      <alignment horizontal="center"/>
    </xf>
    <xf numFmtId="0" fontId="6" fillId="10" borderId="0" xfId="1" applyFont="1" applyFill="1" applyBorder="1" applyAlignment="1">
      <alignment horizontal="left" wrapText="1"/>
    </xf>
    <xf numFmtId="0" fontId="6" fillId="10" borderId="0" xfId="1" applyFont="1" applyFill="1" applyBorder="1" applyAlignment="1">
      <alignment horizontal="center" wrapText="1"/>
    </xf>
    <xf numFmtId="3" fontId="6" fillId="10" borderId="0" xfId="1" applyNumberFormat="1" applyFont="1" applyFill="1" applyBorder="1" applyAlignment="1">
      <alignment horizontal="center" wrapText="1"/>
    </xf>
    <xf numFmtId="0" fontId="14" fillId="10" borderId="0" xfId="0" applyFont="1" applyFill="1" applyBorder="1" applyAlignment="1">
      <alignment horizontal="center"/>
    </xf>
    <xf numFmtId="0" fontId="6" fillId="10" borderId="11" xfId="1" applyFont="1" applyFill="1" applyBorder="1" applyAlignment="1">
      <alignment horizontal="center" wrapText="1"/>
    </xf>
    <xf numFmtId="0" fontId="14" fillId="10" borderId="0" xfId="0" applyFont="1" applyFill="1" applyBorder="1" applyAlignment="1"/>
    <xf numFmtId="4" fontId="6" fillId="10" borderId="0" xfId="1" applyNumberFormat="1" applyFont="1" applyFill="1" applyBorder="1" applyAlignment="1">
      <alignment horizontal="center"/>
    </xf>
    <xf numFmtId="3" fontId="6" fillId="10" borderId="0" xfId="1" applyNumberFormat="1" applyFont="1" applyFill="1" applyBorder="1" applyAlignment="1">
      <alignment horizontal="center"/>
    </xf>
    <xf numFmtId="0" fontId="10" fillId="0" borderId="17" xfId="2" applyFont="1" applyFill="1" applyBorder="1" applyAlignment="1">
      <alignment horizontal="left" vertical="center" wrapText="1"/>
    </xf>
    <xf numFmtId="0" fontId="10" fillId="0" borderId="14" xfId="2" applyFont="1" applyBorder="1" applyAlignment="1">
      <alignment horizontal="right" wrapText="1"/>
    </xf>
    <xf numFmtId="0" fontId="10" fillId="0" borderId="17" xfId="2" applyFont="1" applyFill="1" applyBorder="1" applyAlignment="1">
      <alignment horizontal="left" wrapText="1"/>
    </xf>
    <xf numFmtId="0" fontId="14" fillId="0" borderId="14" xfId="0" applyFont="1" applyBorder="1" applyAlignment="1">
      <alignment horizontal="right"/>
    </xf>
    <xf numFmtId="0" fontId="6" fillId="10" borderId="25" xfId="1" applyFont="1" applyFill="1" applyBorder="1" applyAlignment="1">
      <alignment horizontal="center" wrapText="1"/>
    </xf>
    <xf numFmtId="0" fontId="6" fillId="10" borderId="26" xfId="1" applyFont="1" applyFill="1" applyBorder="1" applyAlignment="1">
      <alignment horizontal="center" wrapText="1"/>
    </xf>
    <xf numFmtId="0" fontId="6" fillId="10" borderId="25" xfId="1" applyFont="1" applyFill="1" applyBorder="1" applyAlignment="1">
      <alignment horizontal="left" wrapText="1"/>
    </xf>
    <xf numFmtId="3" fontId="15" fillId="10" borderId="25" xfId="0" applyNumberFormat="1" applyFont="1" applyFill="1" applyBorder="1" applyAlignment="1">
      <alignment horizontal="center"/>
    </xf>
    <xf numFmtId="0" fontId="14" fillId="10" borderId="25" xfId="0" applyFont="1" applyFill="1" applyBorder="1" applyAlignment="1">
      <alignment horizontal="center"/>
    </xf>
    <xf numFmtId="0" fontId="15" fillId="10" borderId="25" xfId="0" applyFont="1" applyFill="1" applyBorder="1" applyAlignment="1">
      <alignment horizontal="center"/>
    </xf>
    <xf numFmtId="0" fontId="14" fillId="10" borderId="25" xfId="0" applyFont="1" applyFill="1" applyBorder="1" applyAlignment="1"/>
    <xf numFmtId="0" fontId="6" fillId="0" borderId="37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horizontal="center" wrapText="1"/>
    </xf>
    <xf numFmtId="0" fontId="6" fillId="8" borderId="35" xfId="2" applyFont="1" applyFill="1" applyBorder="1" applyAlignment="1">
      <alignment horizontal="center" wrapText="1"/>
    </xf>
    <xf numFmtId="0" fontId="10" fillId="0" borderId="38" xfId="2" applyFont="1" applyBorder="1" applyAlignment="1">
      <alignment horizontal="left" wrapText="1"/>
    </xf>
    <xf numFmtId="0" fontId="10" fillId="0" borderId="16" xfId="2" applyFont="1" applyBorder="1" applyAlignment="1">
      <alignment horizontal="left" wrapText="1"/>
    </xf>
    <xf numFmtId="164" fontId="10" fillId="0" borderId="13" xfId="2" applyNumberFormat="1" applyFont="1" applyFill="1" applyBorder="1" applyAlignment="1"/>
    <xf numFmtId="0" fontId="6" fillId="0" borderId="38" xfId="2" applyFont="1" applyFill="1" applyBorder="1" applyAlignment="1">
      <alignment vertical="center"/>
    </xf>
    <xf numFmtId="0" fontId="6" fillId="3" borderId="38" xfId="1" applyFont="1" applyFill="1" applyBorder="1" applyAlignment="1">
      <alignment horizontal="center" wrapText="1"/>
    </xf>
    <xf numFmtId="3" fontId="6" fillId="3" borderId="38" xfId="1" applyNumberFormat="1" applyFont="1" applyFill="1" applyBorder="1" applyAlignment="1">
      <alignment horizontal="center" wrapText="1"/>
    </xf>
    <xf numFmtId="0" fontId="14" fillId="3" borderId="38" xfId="0" applyFont="1" applyFill="1" applyBorder="1" applyAlignment="1">
      <alignment horizontal="center"/>
    </xf>
    <xf numFmtId="0" fontId="14" fillId="3" borderId="38" xfId="0" applyFont="1" applyFill="1" applyBorder="1" applyAlignment="1"/>
    <xf numFmtId="4" fontId="6" fillId="3" borderId="38" xfId="1" applyNumberFormat="1" applyFont="1" applyFill="1" applyBorder="1" applyAlignment="1">
      <alignment horizontal="center"/>
    </xf>
    <xf numFmtId="3" fontId="6" fillId="3" borderId="38" xfId="1" applyNumberFormat="1" applyFont="1" applyFill="1" applyBorder="1" applyAlignment="1">
      <alignment horizontal="center"/>
    </xf>
    <xf numFmtId="0" fontId="14" fillId="10" borderId="39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5" fillId="10" borderId="26" xfId="0" applyFont="1" applyFill="1" applyBorder="1" applyAlignment="1"/>
    <xf numFmtId="0" fontId="14" fillId="10" borderId="41" xfId="0" applyFont="1" applyFill="1" applyBorder="1" applyAlignment="1"/>
    <xf numFmtId="0" fontId="6" fillId="3" borderId="37" xfId="1" applyFont="1" applyFill="1" applyBorder="1" applyAlignment="1">
      <alignment horizontal="center" wrapText="1"/>
    </xf>
    <xf numFmtId="0" fontId="14" fillId="3" borderId="16" xfId="0" applyFont="1" applyFill="1" applyBorder="1" applyAlignment="1"/>
    <xf numFmtId="0" fontId="14" fillId="10" borderId="8" xfId="0" applyFont="1" applyFill="1" applyBorder="1" applyAlignment="1"/>
    <xf numFmtId="0" fontId="14" fillId="6" borderId="6" xfId="0" applyFont="1" applyFill="1" applyBorder="1" applyAlignment="1">
      <alignment wrapText="1"/>
    </xf>
    <xf numFmtId="0" fontId="9" fillId="0" borderId="0" xfId="2" applyFont="1" applyAlignment="1"/>
    <xf numFmtId="0" fontId="9" fillId="0" borderId="2" xfId="2" applyFont="1" applyFill="1" applyBorder="1" applyAlignment="1">
      <alignment vertical="top"/>
    </xf>
    <xf numFmtId="0" fontId="10" fillId="0" borderId="14" xfId="2" applyFont="1" applyBorder="1" applyAlignment="1">
      <alignment horizontal="left" vertical="top" wrapText="1"/>
    </xf>
    <xf numFmtId="0" fontId="10" fillId="0" borderId="14" xfId="2" applyFont="1" applyBorder="1" applyAlignment="1">
      <alignment vertical="top" wrapText="1"/>
    </xf>
    <xf numFmtId="0" fontId="10" fillId="0" borderId="14" xfId="2" applyFont="1" applyBorder="1" applyAlignment="1">
      <alignment horizontal="right" vertical="top" wrapText="1"/>
    </xf>
    <xf numFmtId="3" fontId="10" fillId="0" borderId="14" xfId="2" applyNumberFormat="1" applyFont="1" applyBorder="1" applyAlignment="1">
      <alignment horizontal="right" vertical="top" wrapText="1"/>
    </xf>
    <xf numFmtId="0" fontId="14" fillId="0" borderId="14" xfId="0" applyFont="1" applyBorder="1" applyAlignment="1">
      <alignment horizontal="right" vertical="top"/>
    </xf>
    <xf numFmtId="0" fontId="14" fillId="0" borderId="14" xfId="0" applyFont="1" applyBorder="1" applyAlignment="1">
      <alignment vertical="top"/>
    </xf>
    <xf numFmtId="0" fontId="14" fillId="10" borderId="25" xfId="0" applyFont="1" applyFill="1" applyBorder="1" applyAlignment="1">
      <alignment wrapText="1"/>
    </xf>
    <xf numFmtId="0" fontId="14" fillId="10" borderId="39" xfId="0" applyFont="1" applyFill="1" applyBorder="1" applyAlignment="1">
      <alignment wrapText="1"/>
    </xf>
    <xf numFmtId="0" fontId="1" fillId="10" borderId="25" xfId="1" applyFill="1" applyBorder="1" applyAlignment="1">
      <alignment wrapText="1"/>
    </xf>
    <xf numFmtId="4" fontId="6" fillId="10" borderId="25" xfId="1" applyNumberFormat="1" applyFont="1" applyFill="1" applyBorder="1" applyAlignment="1">
      <alignment horizontal="center" wrapText="1"/>
    </xf>
    <xf numFmtId="0" fontId="14" fillId="10" borderId="41" xfId="0" applyFont="1" applyFill="1" applyBorder="1" applyAlignment="1">
      <alignment wrapText="1"/>
    </xf>
    <xf numFmtId="0" fontId="14" fillId="0" borderId="0" xfId="0" applyFont="1" applyBorder="1" applyAlignment="1">
      <alignment horizontal="center"/>
    </xf>
    <xf numFmtId="0" fontId="6" fillId="3" borderId="37" xfId="1" applyFont="1" applyFill="1" applyBorder="1" applyAlignment="1">
      <alignment horizontal="left" wrapText="1"/>
    </xf>
    <xf numFmtId="0" fontId="10" fillId="0" borderId="13" xfId="2" applyFont="1" applyFill="1" applyBorder="1" applyAlignment="1">
      <alignment horizontal="left" vertical="center" wrapText="1"/>
    </xf>
    <xf numFmtId="0" fontId="10" fillId="0" borderId="13" xfId="2" applyFont="1" applyFill="1" applyBorder="1" applyAlignment="1">
      <alignment horizontal="left" wrapText="1"/>
    </xf>
    <xf numFmtId="0" fontId="17" fillId="0" borderId="0" xfId="2" applyFont="1" applyAlignment="1">
      <alignment horizontal="center" vertical="top" wrapText="1"/>
    </xf>
    <xf numFmtId="0" fontId="17" fillId="0" borderId="0" xfId="2" applyFont="1" applyAlignment="1">
      <alignment horizontal="centerContinuous" vertical="top" wrapText="1"/>
    </xf>
    <xf numFmtId="164" fontId="17" fillId="0" borderId="0" xfId="2" applyNumberFormat="1" applyFont="1" applyAlignment="1">
      <alignment horizontal="centerContinuous" vertical="top" wrapText="1"/>
    </xf>
    <xf numFmtId="164" fontId="17" fillId="0" borderId="0" xfId="2" applyNumberFormat="1" applyFont="1" applyFill="1" applyAlignment="1">
      <alignment horizontal="centerContinuous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17" fillId="0" borderId="0" xfId="2" applyFont="1" applyBorder="1" applyAlignment="1">
      <alignment vertical="top"/>
    </xf>
    <xf numFmtId="0" fontId="18" fillId="0" borderId="0" xfId="0" applyFont="1"/>
    <xf numFmtId="0" fontId="17" fillId="3" borderId="0" xfId="2" applyFont="1" applyFill="1" applyBorder="1" applyAlignment="1">
      <alignment vertical="top"/>
    </xf>
    <xf numFmtId="0" fontId="17" fillId="3" borderId="0" xfId="2" applyFont="1" applyFill="1" applyAlignment="1">
      <alignment vertical="top"/>
    </xf>
    <xf numFmtId="164" fontId="17" fillId="3" borderId="0" xfId="2" applyNumberFormat="1" applyFont="1" applyFill="1" applyAlignment="1">
      <alignment vertical="top"/>
    </xf>
    <xf numFmtId="164" fontId="17" fillId="3" borderId="0" xfId="2" applyNumberFormat="1" applyFont="1" applyFill="1"/>
    <xf numFmtId="0" fontId="17" fillId="3" borderId="0" xfId="2" applyFont="1" applyFill="1" applyAlignment="1">
      <alignment vertical="top" wrapText="1"/>
    </xf>
    <xf numFmtId="164" fontId="17" fillId="3" borderId="0" xfId="2" applyNumberFormat="1" applyFont="1" applyFill="1" applyAlignment="1">
      <alignment vertical="top" wrapText="1"/>
    </xf>
    <xf numFmtId="0" fontId="3" fillId="0" borderId="46" xfId="2" applyFont="1" applyFill="1" applyBorder="1" applyAlignment="1">
      <alignment horizontal="left" vertical="top"/>
    </xf>
    <xf numFmtId="0" fontId="3" fillId="0" borderId="47" xfId="2" applyFont="1" applyFill="1" applyBorder="1" applyAlignment="1">
      <alignment horizontal="left" vertical="top"/>
    </xf>
    <xf numFmtId="0" fontId="3" fillId="3" borderId="47" xfId="2" applyFont="1" applyFill="1" applyBorder="1" applyAlignment="1">
      <alignment horizontal="left" vertical="top"/>
    </xf>
    <xf numFmtId="0" fontId="3" fillId="3" borderId="48" xfId="2" applyFont="1" applyFill="1" applyBorder="1" applyAlignment="1">
      <alignment horizontal="left" vertical="top"/>
    </xf>
    <xf numFmtId="0" fontId="17" fillId="0" borderId="19" xfId="2" applyFont="1" applyFill="1" applyBorder="1" applyAlignment="1">
      <alignment vertical="top"/>
    </xf>
    <xf numFmtId="0" fontId="17" fillId="0" borderId="19" xfId="2" applyFont="1" applyFill="1" applyBorder="1" applyAlignment="1">
      <alignment horizontal="center" vertical="top"/>
    </xf>
    <xf numFmtId="0" fontId="17" fillId="0" borderId="20" xfId="2" applyFont="1" applyFill="1" applyBorder="1" applyAlignment="1">
      <alignment horizontal="center" vertical="top"/>
    </xf>
    <xf numFmtId="0" fontId="5" fillId="0" borderId="19" xfId="2" applyFont="1" applyFill="1" applyBorder="1" applyAlignment="1">
      <alignment vertical="top"/>
    </xf>
    <xf numFmtId="0" fontId="17" fillId="3" borderId="19" xfId="0" applyFont="1" applyFill="1" applyBorder="1" applyAlignment="1">
      <alignment vertical="top"/>
    </xf>
    <xf numFmtId="0" fontId="17" fillId="3" borderId="20" xfId="0" applyFont="1" applyFill="1" applyBorder="1" applyAlignment="1">
      <alignment vertical="top"/>
    </xf>
    <xf numFmtId="0" fontId="17" fillId="0" borderId="19" xfId="2" applyFont="1" applyFill="1" applyBorder="1" applyAlignment="1">
      <alignment vertical="top" wrapText="1"/>
    </xf>
    <xf numFmtId="0" fontId="17" fillId="3" borderId="19" xfId="2" applyFont="1" applyFill="1" applyBorder="1" applyAlignment="1">
      <alignment vertical="top" wrapText="1"/>
    </xf>
    <xf numFmtId="0" fontId="17" fillId="3" borderId="20" xfId="2" applyFont="1" applyFill="1" applyBorder="1" applyAlignment="1">
      <alignment vertical="top" wrapText="1"/>
    </xf>
    <xf numFmtId="0" fontId="2" fillId="0" borderId="29" xfId="2" applyBorder="1" applyAlignment="1"/>
    <xf numFmtId="0" fontId="2" fillId="0" borderId="29" xfId="2" applyBorder="1"/>
    <xf numFmtId="0" fontId="2" fillId="0" borderId="29" xfId="2" applyBorder="1" applyAlignment="1">
      <alignment horizontal="center"/>
    </xf>
    <xf numFmtId="165" fontId="2" fillId="0" borderId="29" xfId="2" applyNumberFormat="1" applyBorder="1" applyAlignment="1">
      <alignment horizontal="center"/>
    </xf>
    <xf numFmtId="0" fontId="2" fillId="0" borderId="30" xfId="2" applyBorder="1" applyAlignment="1"/>
    <xf numFmtId="0" fontId="6" fillId="10" borderId="36" xfId="1" applyFont="1" applyFill="1" applyBorder="1" applyAlignment="1">
      <alignment horizontal="left" wrapText="1"/>
    </xf>
    <xf numFmtId="0" fontId="14" fillId="10" borderId="34" xfId="0" applyFont="1" applyFill="1" applyBorder="1" applyAlignment="1">
      <alignment horizontal="left" wrapText="1"/>
    </xf>
    <xf numFmtId="0" fontId="6" fillId="0" borderId="25" xfId="2" applyFont="1" applyBorder="1" applyAlignment="1">
      <alignment horizontal="center" wrapText="1"/>
    </xf>
    <xf numFmtId="0" fontId="6" fillId="0" borderId="27" xfId="2" applyFont="1" applyBorder="1" applyAlignment="1">
      <alignment horizontal="center" wrapText="1"/>
    </xf>
    <xf numFmtId="0" fontId="6" fillId="0" borderId="22" xfId="2" applyFont="1" applyBorder="1" applyAlignment="1">
      <alignment horizontal="center" wrapText="1"/>
    </xf>
    <xf numFmtId="0" fontId="2" fillId="0" borderId="2" xfId="2" applyFont="1" applyFill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14" fontId="10" fillId="0" borderId="25" xfId="2" applyNumberFormat="1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wrapText="1"/>
    </xf>
    <xf numFmtId="0" fontId="10" fillId="0" borderId="22" xfId="2" applyFont="1" applyBorder="1" applyAlignment="1">
      <alignment horizontal="center" wrapText="1"/>
    </xf>
    <xf numFmtId="0" fontId="10" fillId="0" borderId="27" xfId="2" applyFont="1" applyBorder="1" applyAlignment="1">
      <alignment horizontal="center" wrapText="1"/>
    </xf>
    <xf numFmtId="0" fontId="10" fillId="0" borderId="41" xfId="2" applyFont="1" applyBorder="1" applyAlignment="1">
      <alignment horizontal="center" vertical="center" wrapText="1"/>
    </xf>
    <xf numFmtId="0" fontId="10" fillId="0" borderId="4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center" vertical="center" wrapText="1"/>
    </xf>
    <xf numFmtId="0" fontId="6" fillId="10" borderId="31" xfId="1" applyFont="1" applyFill="1" applyBorder="1" applyAlignment="1">
      <alignment horizontal="left" wrapText="1"/>
    </xf>
    <xf numFmtId="0" fontId="6" fillId="10" borderId="34" xfId="1" applyFont="1" applyFill="1" applyBorder="1" applyAlignment="1">
      <alignment horizontal="left" wrapText="1"/>
    </xf>
    <xf numFmtId="0" fontId="6" fillId="0" borderId="28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textRotation="90" wrapText="1"/>
    </xf>
    <xf numFmtId="0" fontId="10" fillId="0" borderId="7" xfId="2" applyFont="1" applyFill="1" applyBorder="1" applyAlignment="1">
      <alignment horizontal="center" vertical="center" textRotation="90" wrapText="1"/>
    </xf>
    <xf numFmtId="0" fontId="10" fillId="0" borderId="9" xfId="2" applyFont="1" applyFill="1" applyBorder="1" applyAlignment="1">
      <alignment horizontal="center" vertical="center" textRotation="90" wrapText="1"/>
    </xf>
    <xf numFmtId="14" fontId="10" fillId="7" borderId="39" xfId="2" applyNumberFormat="1" applyFont="1" applyFill="1" applyBorder="1" applyAlignment="1">
      <alignment horizontal="center" vertical="center" wrapText="1"/>
    </xf>
    <xf numFmtId="0" fontId="10" fillId="7" borderId="40" xfId="2" applyFont="1" applyFill="1" applyBorder="1" applyAlignment="1">
      <alignment horizontal="center" vertical="center" wrapText="1"/>
    </xf>
    <xf numFmtId="0" fontId="10" fillId="7" borderId="23" xfId="2" applyFont="1" applyFill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top" wrapText="1"/>
    </xf>
    <xf numFmtId="0" fontId="10" fillId="0" borderId="22" xfId="2" applyFont="1" applyBorder="1" applyAlignment="1">
      <alignment horizontal="center" vertical="top" wrapText="1"/>
    </xf>
    <xf numFmtId="0" fontId="6" fillId="3" borderId="33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top" wrapText="1"/>
    </xf>
    <xf numFmtId="0" fontId="6" fillId="0" borderId="7" xfId="2" applyFont="1" applyFill="1" applyBorder="1" applyAlignment="1">
      <alignment horizontal="center" vertical="top" wrapText="1"/>
    </xf>
    <xf numFmtId="0" fontId="6" fillId="0" borderId="9" xfId="2" applyFont="1" applyFill="1" applyBorder="1" applyAlignment="1">
      <alignment horizontal="center" vertical="top" wrapText="1"/>
    </xf>
    <xf numFmtId="164" fontId="6" fillId="0" borderId="3" xfId="2" applyNumberFormat="1" applyFont="1" applyFill="1" applyBorder="1" applyAlignment="1">
      <alignment horizontal="center" vertical="top" wrapText="1"/>
    </xf>
    <xf numFmtId="164" fontId="6" fillId="0" borderId="7" xfId="2" applyNumberFormat="1" applyFont="1" applyFill="1" applyBorder="1" applyAlignment="1">
      <alignment horizontal="center" vertical="top" wrapText="1"/>
    </xf>
    <xf numFmtId="164" fontId="6" fillId="0" borderId="9" xfId="2" applyNumberFormat="1" applyFont="1" applyFill="1" applyBorder="1" applyAlignment="1">
      <alignment horizontal="center" vertical="top" wrapText="1"/>
    </xf>
    <xf numFmtId="164" fontId="6" fillId="8" borderId="1" xfId="2" applyNumberFormat="1" applyFont="1" applyFill="1" applyBorder="1" applyAlignment="1">
      <alignment horizontal="center" vertical="top" wrapText="1"/>
    </xf>
    <xf numFmtId="164" fontId="6" fillId="8" borderId="11" xfId="2" applyNumberFormat="1" applyFont="1" applyFill="1" applyBorder="1" applyAlignment="1">
      <alignment horizontal="center" vertical="top" wrapText="1"/>
    </xf>
    <xf numFmtId="164" fontId="11" fillId="8" borderId="11" xfId="2" applyNumberFormat="1" applyFont="1" applyFill="1" applyBorder="1" applyAlignment="1">
      <alignment horizontal="center" vertical="top" wrapText="1"/>
    </xf>
    <xf numFmtId="164" fontId="12" fillId="8" borderId="11" xfId="2" applyNumberFormat="1" applyFont="1" applyFill="1" applyBorder="1" applyAlignment="1">
      <alignment horizontal="center" vertical="top" wrapText="1"/>
    </xf>
    <xf numFmtId="164" fontId="12" fillId="8" borderId="12" xfId="2" applyNumberFormat="1" applyFont="1" applyFill="1" applyBorder="1" applyAlignment="1">
      <alignment horizontal="center" vertical="top" wrapText="1"/>
    </xf>
    <xf numFmtId="0" fontId="6" fillId="0" borderId="27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45" xfId="2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7" xfId="2" applyBorder="1"/>
    <xf numFmtId="0" fontId="2" fillId="0" borderId="9" xfId="2" applyBorder="1"/>
    <xf numFmtId="0" fontId="7" fillId="0" borderId="3" xfId="2" applyFont="1" applyBorder="1" applyAlignment="1">
      <alignment horizontal="center" vertical="center" wrapText="1"/>
    </xf>
    <xf numFmtId="165" fontId="6" fillId="0" borderId="3" xfId="2" applyNumberFormat="1" applyFont="1" applyBorder="1" applyAlignment="1">
      <alignment horizontal="center" vertical="center" wrapText="1"/>
    </xf>
    <xf numFmtId="165" fontId="9" fillId="0" borderId="7" xfId="2" applyNumberFormat="1" applyFont="1" applyBorder="1" applyAlignment="1">
      <alignment horizontal="center" vertical="center"/>
    </xf>
    <xf numFmtId="165" fontId="9" fillId="0" borderId="9" xfId="2" applyNumberFormat="1" applyFont="1" applyBorder="1" applyAlignment="1">
      <alignment horizontal="center" vertical="center"/>
    </xf>
    <xf numFmtId="0" fontId="6" fillId="8" borderId="4" xfId="2" applyFont="1" applyFill="1" applyBorder="1" applyAlignment="1">
      <alignment horizontal="center" vertical="top" wrapText="1"/>
    </xf>
    <xf numFmtId="0" fontId="6" fillId="8" borderId="5" xfId="2" applyFont="1" applyFill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64" fontId="6" fillId="0" borderId="3" xfId="2" applyNumberFormat="1" applyFont="1" applyBorder="1" applyAlignment="1">
      <alignment horizontal="center" vertical="top" wrapText="1"/>
    </xf>
    <xf numFmtId="164" fontId="6" fillId="0" borderId="9" xfId="2" applyNumberFormat="1" applyFont="1" applyBorder="1" applyAlignment="1">
      <alignment horizontal="center" vertical="top" wrapText="1"/>
    </xf>
    <xf numFmtId="0" fontId="16" fillId="11" borderId="4" xfId="1" applyFont="1" applyFill="1" applyBorder="1" applyAlignment="1">
      <alignment horizontal="left" vertical="center" wrapText="1"/>
    </xf>
    <xf numFmtId="0" fontId="16" fillId="11" borderId="5" xfId="1" applyFont="1" applyFill="1" applyBorder="1" applyAlignment="1">
      <alignment horizontal="left" vertical="center" wrapText="1"/>
    </xf>
    <xf numFmtId="0" fontId="6" fillId="11" borderId="5" xfId="1" applyFont="1" applyFill="1" applyBorder="1" applyAlignment="1">
      <alignment horizontal="center" wrapText="1"/>
    </xf>
    <xf numFmtId="3" fontId="6" fillId="11" borderId="44" xfId="1" applyNumberFormat="1" applyFont="1" applyFill="1" applyBorder="1" applyAlignment="1">
      <alignment horizontal="center" wrapText="1"/>
    </xf>
    <xf numFmtId="0" fontId="6" fillId="11" borderId="32" xfId="1" applyFont="1" applyFill="1" applyBorder="1" applyAlignment="1">
      <alignment horizontal="center" wrapText="1"/>
    </xf>
    <xf numFmtId="0" fontId="14" fillId="11" borderId="5" xfId="0" applyFont="1" applyFill="1" applyBorder="1" applyAlignment="1">
      <alignment wrapText="1"/>
    </xf>
    <xf numFmtId="0" fontId="6" fillId="11" borderId="4" xfId="1" applyFont="1" applyFill="1" applyBorder="1" applyAlignment="1">
      <alignment horizontal="center" wrapText="1"/>
    </xf>
    <xf numFmtId="0" fontId="1" fillId="11" borderId="5" xfId="1" applyFill="1" applyBorder="1" applyAlignment="1">
      <alignment wrapText="1"/>
    </xf>
    <xf numFmtId="4" fontId="6" fillId="11" borderId="44" xfId="1" applyNumberFormat="1" applyFont="1" applyFill="1" applyBorder="1" applyAlignment="1">
      <alignment horizontal="center" wrapText="1"/>
    </xf>
    <xf numFmtId="0" fontId="14" fillId="11" borderId="6" xfId="0" applyFont="1" applyFill="1" applyBorder="1" applyAlignment="1">
      <alignment wrapText="1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workbookViewId="0">
      <selection activeCell="K8" sqref="K8"/>
    </sheetView>
  </sheetViews>
  <sheetFormatPr defaultRowHeight="15" x14ac:dyDescent="0.25"/>
  <cols>
    <col min="1" max="1" width="8.7109375" customWidth="1"/>
    <col min="2" max="2" width="15.85546875" customWidth="1"/>
    <col min="3" max="3" width="15.7109375" customWidth="1"/>
    <col min="4" max="4" width="8.5703125" customWidth="1"/>
    <col min="5" max="5" width="10.7109375" bestFit="1" customWidth="1"/>
    <col min="7" max="7" width="9.140625" style="25"/>
    <col min="8" max="8" width="10.28515625" customWidth="1"/>
    <col min="9" max="9" width="10.140625" customWidth="1"/>
    <col min="10" max="10" width="9.5703125" customWidth="1"/>
    <col min="11" max="11" width="10" customWidth="1"/>
    <col min="12" max="12" width="10.140625" style="24" customWidth="1"/>
    <col min="13" max="13" width="9.42578125" style="24" customWidth="1"/>
    <col min="16" max="16" width="11.28515625" customWidth="1"/>
  </cols>
  <sheetData>
    <row r="1" spans="1:19" ht="25.5" customHeight="1" thickBot="1" x14ac:dyDescent="0.3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73"/>
      <c r="L1" s="74"/>
      <c r="M1" s="75"/>
      <c r="N1" s="1"/>
      <c r="O1" s="1"/>
      <c r="P1" s="1"/>
      <c r="Q1" s="1"/>
      <c r="R1" s="1"/>
    </row>
    <row r="2" spans="1:19" ht="19.5" customHeight="1" x14ac:dyDescent="0.25">
      <c r="A2" s="160" t="s">
        <v>99</v>
      </c>
      <c r="B2" s="161"/>
      <c r="C2" s="161"/>
      <c r="D2" s="161"/>
      <c r="E2" s="162"/>
      <c r="F2" s="162"/>
      <c r="G2" s="162"/>
      <c r="H2" s="162"/>
      <c r="I2" s="163"/>
      <c r="J2" s="76"/>
      <c r="K2" s="73"/>
      <c r="L2" s="74"/>
      <c r="M2" s="75"/>
      <c r="N2" s="1"/>
      <c r="O2" s="1"/>
      <c r="P2" s="1"/>
      <c r="Q2" s="1"/>
      <c r="R2" s="1"/>
    </row>
    <row r="3" spans="1:19" s="153" customFormat="1" ht="15.75" x14ac:dyDescent="0.25">
      <c r="A3" s="164" t="s">
        <v>108</v>
      </c>
      <c r="B3" s="164"/>
      <c r="C3" s="164"/>
      <c r="D3" s="164"/>
      <c r="E3" s="164"/>
      <c r="F3" s="164"/>
      <c r="G3" s="164"/>
      <c r="H3" s="165"/>
      <c r="I3" s="166"/>
      <c r="J3" s="146"/>
      <c r="K3" s="147"/>
      <c r="L3" s="148"/>
      <c r="M3" s="149"/>
      <c r="N3" s="150"/>
      <c r="O3" s="151"/>
      <c r="P3" s="151"/>
      <c r="Q3" s="152"/>
      <c r="R3" s="151"/>
    </row>
    <row r="4" spans="1:19" s="153" customFormat="1" ht="15.75" x14ac:dyDescent="0.25">
      <c r="A4" s="167" t="s">
        <v>104</v>
      </c>
      <c r="B4" s="164"/>
      <c r="C4" s="164"/>
      <c r="D4" s="164"/>
      <c r="E4" s="164"/>
      <c r="F4" s="164"/>
      <c r="G4" s="164"/>
      <c r="H4" s="165"/>
      <c r="I4" s="166"/>
      <c r="J4" s="146"/>
      <c r="K4" s="147"/>
      <c r="L4" s="148"/>
      <c r="M4" s="149"/>
      <c r="N4" s="150"/>
      <c r="O4" s="151"/>
      <c r="P4" s="151"/>
      <c r="Q4" s="152"/>
      <c r="R4" s="151"/>
    </row>
    <row r="5" spans="1:19" s="153" customFormat="1" ht="15.75" x14ac:dyDescent="0.25">
      <c r="A5" s="164" t="s">
        <v>98</v>
      </c>
      <c r="B5" s="164"/>
      <c r="C5" s="164"/>
      <c r="D5" s="164"/>
      <c r="E5" s="164"/>
      <c r="F5" s="164"/>
      <c r="G5" s="164"/>
      <c r="H5" s="165"/>
      <c r="I5" s="166"/>
      <c r="J5" s="146"/>
      <c r="K5" s="147"/>
      <c r="L5" s="148"/>
      <c r="M5" s="149"/>
      <c r="N5" s="150"/>
      <c r="O5" s="151"/>
      <c r="P5" s="151"/>
      <c r="Q5" s="152"/>
      <c r="R5" s="151"/>
    </row>
    <row r="6" spans="1:19" s="153" customFormat="1" ht="15.75" x14ac:dyDescent="0.25">
      <c r="A6" s="164" t="s">
        <v>101</v>
      </c>
      <c r="B6" s="164"/>
      <c r="C6" s="164"/>
      <c r="D6" s="164"/>
      <c r="E6" s="164"/>
      <c r="F6" s="164"/>
      <c r="G6" s="164"/>
      <c r="H6" s="165"/>
      <c r="I6" s="166"/>
      <c r="J6" s="146"/>
      <c r="K6" s="147"/>
      <c r="L6" s="148"/>
      <c r="M6" s="149"/>
      <c r="N6" s="150"/>
      <c r="O6" s="151"/>
      <c r="P6" s="151"/>
      <c r="Q6" s="152"/>
      <c r="R6" s="151"/>
    </row>
    <row r="7" spans="1:19" s="153" customFormat="1" ht="18" customHeight="1" x14ac:dyDescent="0.25">
      <c r="A7" s="168" t="s">
        <v>100</v>
      </c>
      <c r="B7" s="168"/>
      <c r="C7" s="168"/>
      <c r="D7" s="168"/>
      <c r="E7" s="168"/>
      <c r="F7" s="168"/>
      <c r="G7" s="168"/>
      <c r="H7" s="168"/>
      <c r="I7" s="169"/>
      <c r="J7" s="154"/>
      <c r="K7" s="155"/>
      <c r="L7" s="156"/>
      <c r="M7" s="157"/>
      <c r="N7" s="151"/>
      <c r="O7" s="151"/>
      <c r="P7" s="151"/>
      <c r="Q7" s="152"/>
      <c r="R7" s="151"/>
    </row>
    <row r="8" spans="1:19" s="153" customFormat="1" ht="18" customHeight="1" x14ac:dyDescent="0.25">
      <c r="A8" s="168" t="s">
        <v>102</v>
      </c>
      <c r="B8" s="168"/>
      <c r="C8" s="168"/>
      <c r="D8" s="168"/>
      <c r="E8" s="168"/>
      <c r="F8" s="168"/>
      <c r="G8" s="168"/>
      <c r="H8" s="168"/>
      <c r="I8" s="169"/>
      <c r="J8" s="154"/>
      <c r="K8" s="155"/>
      <c r="L8" s="156"/>
      <c r="M8" s="157"/>
      <c r="N8" s="151"/>
      <c r="O8" s="151"/>
      <c r="P8" s="151"/>
      <c r="Q8" s="151"/>
      <c r="R8" s="151"/>
    </row>
    <row r="9" spans="1:19" s="153" customFormat="1" ht="15.75" x14ac:dyDescent="0.25">
      <c r="A9" s="164" t="s">
        <v>103</v>
      </c>
      <c r="B9" s="170"/>
      <c r="C9" s="170"/>
      <c r="D9" s="170"/>
      <c r="E9" s="171"/>
      <c r="F9" s="171"/>
      <c r="G9" s="171"/>
      <c r="H9" s="171"/>
      <c r="I9" s="172"/>
      <c r="J9" s="158"/>
      <c r="K9" s="158"/>
      <c r="L9" s="159"/>
      <c r="M9" s="157"/>
      <c r="N9" s="151"/>
      <c r="O9" s="151"/>
      <c r="P9" s="151"/>
      <c r="Q9" s="151"/>
      <c r="R9" s="151"/>
    </row>
    <row r="10" spans="1:19" ht="15.75" thickBot="1" x14ac:dyDescent="0.3">
      <c r="A10" s="173"/>
      <c r="B10" s="173"/>
      <c r="C10" s="173"/>
      <c r="D10" s="174"/>
      <c r="E10" s="174"/>
      <c r="F10" s="175"/>
      <c r="G10" s="176"/>
      <c r="H10" s="175"/>
      <c r="I10" s="177"/>
      <c r="J10" s="2"/>
      <c r="K10" s="2"/>
      <c r="L10" s="6"/>
      <c r="M10" s="7"/>
      <c r="N10" s="2"/>
      <c r="O10" s="2"/>
      <c r="P10" s="2"/>
      <c r="Q10" s="2"/>
      <c r="R10" s="2"/>
    </row>
    <row r="11" spans="1:19" ht="16.5" thickBot="1" x14ac:dyDescent="0.3">
      <c r="A11" s="231" t="s">
        <v>1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69"/>
    </row>
    <row r="12" spans="1:19" ht="16.5" customHeight="1" thickBot="1" x14ac:dyDescent="0.3">
      <c r="A12" s="199" t="s">
        <v>2</v>
      </c>
      <c r="B12" s="199" t="s">
        <v>3</v>
      </c>
      <c r="C12" s="199" t="s">
        <v>38</v>
      </c>
      <c r="D12" s="238" t="s">
        <v>4</v>
      </c>
      <c r="E12" s="199" t="s">
        <v>5</v>
      </c>
      <c r="F12" s="239" t="s">
        <v>6</v>
      </c>
      <c r="G12" s="199" t="s">
        <v>7</v>
      </c>
      <c r="H12" s="242" t="s">
        <v>8</v>
      </c>
      <c r="I12" s="243"/>
      <c r="J12" s="243"/>
      <c r="K12" s="243"/>
      <c r="L12" s="243"/>
      <c r="M12" s="244" t="s">
        <v>9</v>
      </c>
      <c r="N12" s="245"/>
      <c r="O12" s="245"/>
      <c r="P12" s="245"/>
      <c r="Q12" s="245"/>
      <c r="R12" s="246"/>
    </row>
    <row r="13" spans="1:19" x14ac:dyDescent="0.25">
      <c r="A13" s="200"/>
      <c r="B13" s="234"/>
      <c r="C13" s="236"/>
      <c r="D13" s="200"/>
      <c r="E13" s="200"/>
      <c r="F13" s="240"/>
      <c r="G13" s="200"/>
      <c r="H13" s="247" t="s">
        <v>10</v>
      </c>
      <c r="I13" s="247" t="s">
        <v>11</v>
      </c>
      <c r="J13" s="8" t="s">
        <v>12</v>
      </c>
      <c r="K13" s="249" t="s">
        <v>13</v>
      </c>
      <c r="L13" s="9" t="s">
        <v>14</v>
      </c>
      <c r="M13" s="199" t="s">
        <v>15</v>
      </c>
      <c r="N13" s="199" t="s">
        <v>16</v>
      </c>
      <c r="O13" s="199" t="s">
        <v>17</v>
      </c>
      <c r="P13" s="199" t="s">
        <v>18</v>
      </c>
      <c r="Q13" s="199" t="s">
        <v>19</v>
      </c>
      <c r="R13" s="199" t="s">
        <v>20</v>
      </c>
    </row>
    <row r="14" spans="1:19" ht="12" customHeight="1" thickBot="1" x14ac:dyDescent="0.3">
      <c r="A14" s="200"/>
      <c r="B14" s="234"/>
      <c r="C14" s="236"/>
      <c r="D14" s="200"/>
      <c r="E14" s="200"/>
      <c r="F14" s="240"/>
      <c r="G14" s="200"/>
      <c r="H14" s="248"/>
      <c r="I14" s="248"/>
      <c r="J14" s="8" t="s">
        <v>21</v>
      </c>
      <c r="K14" s="250"/>
      <c r="L14" s="10" t="s">
        <v>22</v>
      </c>
      <c r="M14" s="200"/>
      <c r="N14" s="200"/>
      <c r="O14" s="200"/>
      <c r="P14" s="200"/>
      <c r="Q14" s="200"/>
      <c r="R14" s="200"/>
    </row>
    <row r="15" spans="1:19" x14ac:dyDescent="0.25">
      <c r="A15" s="200"/>
      <c r="B15" s="234"/>
      <c r="C15" s="236"/>
      <c r="D15" s="200"/>
      <c r="E15" s="200"/>
      <c r="F15" s="240"/>
      <c r="G15" s="200"/>
      <c r="H15" s="202" t="s">
        <v>23</v>
      </c>
      <c r="I15" s="202" t="s">
        <v>24</v>
      </c>
      <c r="J15" s="218" t="s">
        <v>25</v>
      </c>
      <c r="K15" s="221" t="s">
        <v>26</v>
      </c>
      <c r="L15" s="224" t="s">
        <v>27</v>
      </c>
      <c r="M15" s="200"/>
      <c r="N15" s="200"/>
      <c r="O15" s="200"/>
      <c r="P15" s="200"/>
      <c r="Q15" s="200"/>
      <c r="R15" s="200"/>
    </row>
    <row r="16" spans="1:19" x14ac:dyDescent="0.25">
      <c r="A16" s="200"/>
      <c r="B16" s="234"/>
      <c r="C16" s="236"/>
      <c r="D16" s="200"/>
      <c r="E16" s="200"/>
      <c r="F16" s="240"/>
      <c r="G16" s="200"/>
      <c r="H16" s="203"/>
      <c r="I16" s="203"/>
      <c r="J16" s="219"/>
      <c r="K16" s="222"/>
      <c r="L16" s="225"/>
      <c r="M16" s="200"/>
      <c r="N16" s="200"/>
      <c r="O16" s="200"/>
      <c r="P16" s="200"/>
      <c r="Q16" s="200"/>
      <c r="R16" s="200"/>
    </row>
    <row r="17" spans="1:18" x14ac:dyDescent="0.25">
      <c r="A17" s="200"/>
      <c r="B17" s="234"/>
      <c r="C17" s="236"/>
      <c r="D17" s="200"/>
      <c r="E17" s="200"/>
      <c r="F17" s="240"/>
      <c r="G17" s="200"/>
      <c r="H17" s="203"/>
      <c r="I17" s="203"/>
      <c r="J17" s="219"/>
      <c r="K17" s="222"/>
      <c r="L17" s="225"/>
      <c r="M17" s="200"/>
      <c r="N17" s="200"/>
      <c r="O17" s="200"/>
      <c r="P17" s="200"/>
      <c r="Q17" s="200"/>
      <c r="R17" s="200"/>
    </row>
    <row r="18" spans="1:18" x14ac:dyDescent="0.25">
      <c r="A18" s="200"/>
      <c r="B18" s="234"/>
      <c r="C18" s="236"/>
      <c r="D18" s="200"/>
      <c r="E18" s="200"/>
      <c r="F18" s="240"/>
      <c r="G18" s="200"/>
      <c r="H18" s="203"/>
      <c r="I18" s="203"/>
      <c r="J18" s="219"/>
      <c r="K18" s="222"/>
      <c r="L18" s="225"/>
      <c r="M18" s="200"/>
      <c r="N18" s="200"/>
      <c r="O18" s="200"/>
      <c r="P18" s="216" t="s">
        <v>61</v>
      </c>
      <c r="Q18" s="213" t="s">
        <v>62</v>
      </c>
      <c r="R18" s="200"/>
    </row>
    <row r="19" spans="1:18" x14ac:dyDescent="0.25">
      <c r="A19" s="200"/>
      <c r="B19" s="234"/>
      <c r="C19" s="236"/>
      <c r="D19" s="200"/>
      <c r="E19" s="200"/>
      <c r="F19" s="240"/>
      <c r="G19" s="200"/>
      <c r="H19" s="203"/>
      <c r="I19" s="203"/>
      <c r="J19" s="219"/>
      <c r="K19" s="222"/>
      <c r="L19" s="226" t="s">
        <v>28</v>
      </c>
      <c r="M19" s="200"/>
      <c r="N19" s="200"/>
      <c r="O19" s="200"/>
      <c r="P19" s="216"/>
      <c r="Q19" s="214"/>
      <c r="R19" s="200"/>
    </row>
    <row r="20" spans="1:18" x14ac:dyDescent="0.25">
      <c r="A20" s="200"/>
      <c r="B20" s="234"/>
      <c r="C20" s="236"/>
      <c r="D20" s="200"/>
      <c r="E20" s="200"/>
      <c r="F20" s="240"/>
      <c r="G20" s="200"/>
      <c r="H20" s="203"/>
      <c r="I20" s="203"/>
      <c r="J20" s="219"/>
      <c r="K20" s="222"/>
      <c r="L20" s="227"/>
      <c r="M20" s="200"/>
      <c r="N20" s="200"/>
      <c r="O20" s="200"/>
      <c r="P20" s="216"/>
      <c r="Q20" s="214"/>
      <c r="R20" s="200"/>
    </row>
    <row r="21" spans="1:18" ht="39" customHeight="1" thickBot="1" x14ac:dyDescent="0.3">
      <c r="A21" s="200"/>
      <c r="B21" s="234"/>
      <c r="C21" s="236"/>
      <c r="D21" s="200"/>
      <c r="E21" s="200"/>
      <c r="F21" s="240"/>
      <c r="G21" s="200"/>
      <c r="H21" s="204"/>
      <c r="I21" s="204"/>
      <c r="J21" s="220"/>
      <c r="K21" s="223"/>
      <c r="L21" s="228"/>
      <c r="M21" s="200"/>
      <c r="N21" s="200"/>
      <c r="O21" s="200"/>
      <c r="P21" s="216"/>
      <c r="Q21" s="214"/>
      <c r="R21" s="200"/>
    </row>
    <row r="22" spans="1:18" ht="15.75" thickBot="1" x14ac:dyDescent="0.3">
      <c r="A22" s="201"/>
      <c r="B22" s="235"/>
      <c r="C22" s="237"/>
      <c r="D22" s="200"/>
      <c r="E22" s="200"/>
      <c r="F22" s="241"/>
      <c r="G22" s="201"/>
      <c r="H22" s="51" t="s">
        <v>29</v>
      </c>
      <c r="I22" s="51" t="s">
        <v>29</v>
      </c>
      <c r="J22" s="51" t="s">
        <v>29</v>
      </c>
      <c r="K22" s="53" t="s">
        <v>30</v>
      </c>
      <c r="L22" s="77" t="s">
        <v>30</v>
      </c>
      <c r="M22" s="201"/>
      <c r="N22" s="201"/>
      <c r="O22" s="201"/>
      <c r="P22" s="217"/>
      <c r="Q22" s="215"/>
      <c r="R22" s="201"/>
    </row>
    <row r="23" spans="1:18" ht="15.75" customHeight="1" thickBot="1" x14ac:dyDescent="0.3">
      <c r="A23" s="11" t="s">
        <v>31</v>
      </c>
      <c r="B23" s="12"/>
      <c r="C23" s="12"/>
      <c r="D23" s="12"/>
      <c r="E23" s="12"/>
      <c r="F23" s="12"/>
      <c r="G23" s="12"/>
      <c r="H23" s="12"/>
      <c r="I23" s="45"/>
      <c r="J23" s="45"/>
      <c r="K23" s="45"/>
      <c r="L23" s="45"/>
      <c r="M23" s="72"/>
      <c r="N23" s="12"/>
      <c r="O23" s="12"/>
      <c r="P23" s="12"/>
      <c r="Q23" s="12"/>
      <c r="R23" s="13"/>
    </row>
    <row r="24" spans="1:18" x14ac:dyDescent="0.25">
      <c r="A24" s="14"/>
      <c r="B24" s="197" t="s">
        <v>63</v>
      </c>
      <c r="C24" s="82" t="s">
        <v>56</v>
      </c>
      <c r="D24" s="142"/>
      <c r="E24" s="16"/>
      <c r="F24" s="16"/>
      <c r="G24" s="28"/>
      <c r="H24" s="16"/>
      <c r="I24" s="16"/>
      <c r="J24" s="16"/>
      <c r="K24" s="16"/>
      <c r="L24" s="78"/>
      <c r="M24" s="30"/>
      <c r="N24" s="28"/>
      <c r="O24" s="28"/>
      <c r="P24" s="28"/>
      <c r="Q24" s="28"/>
      <c r="R24" s="31"/>
    </row>
    <row r="25" spans="1:18" x14ac:dyDescent="0.25">
      <c r="A25" s="26" t="s">
        <v>34</v>
      </c>
      <c r="B25" s="229"/>
      <c r="C25" s="27" t="s">
        <v>36</v>
      </c>
      <c r="D25" s="43">
        <v>6000</v>
      </c>
      <c r="E25" s="43">
        <v>1</v>
      </c>
      <c r="F25" s="54">
        <v>9000</v>
      </c>
      <c r="G25" s="67"/>
      <c r="H25" s="43">
        <v>10</v>
      </c>
      <c r="I25" s="43">
        <v>7</v>
      </c>
      <c r="J25" s="43">
        <v>17</v>
      </c>
      <c r="K25" s="29">
        <v>42050</v>
      </c>
      <c r="L25" s="79">
        <v>42024</v>
      </c>
      <c r="M25" s="33"/>
      <c r="N25" s="16"/>
      <c r="O25" s="34">
        <v>600</v>
      </c>
      <c r="P25" s="36">
        <v>37980.01</v>
      </c>
      <c r="Q25" s="37">
        <v>9000</v>
      </c>
      <c r="R25" s="50">
        <v>1010045</v>
      </c>
    </row>
    <row r="26" spans="1:18" x14ac:dyDescent="0.25">
      <c r="A26" s="26" t="s">
        <v>35</v>
      </c>
      <c r="B26" s="198"/>
      <c r="C26" s="27" t="s">
        <v>37</v>
      </c>
      <c r="D26" s="44">
        <v>300000</v>
      </c>
      <c r="E26" s="43">
        <v>1</v>
      </c>
      <c r="F26" s="55">
        <v>25200</v>
      </c>
      <c r="G26" s="68"/>
      <c r="H26" s="43">
        <v>10</v>
      </c>
      <c r="I26" s="43">
        <v>20</v>
      </c>
      <c r="J26" s="43">
        <v>30</v>
      </c>
      <c r="K26" s="29">
        <v>42170</v>
      </c>
      <c r="L26" s="79">
        <v>42139</v>
      </c>
      <c r="M26" s="33"/>
      <c r="N26" s="16"/>
      <c r="O26" s="35">
        <v>300000</v>
      </c>
      <c r="P26" s="36">
        <v>106344.02</v>
      </c>
      <c r="Q26" s="37">
        <v>25200</v>
      </c>
      <c r="R26" s="50">
        <v>1010987</v>
      </c>
    </row>
    <row r="27" spans="1:18" ht="15.75" customHeight="1" thickBot="1" x14ac:dyDescent="0.3">
      <c r="A27" s="178" t="s">
        <v>64</v>
      </c>
      <c r="B27" s="179"/>
      <c r="C27" s="102"/>
      <c r="D27" s="100"/>
      <c r="E27" s="100"/>
      <c r="F27" s="103">
        <f>SUM(F25:F26)</f>
        <v>34200</v>
      </c>
      <c r="G27" s="100" t="s">
        <v>39</v>
      </c>
      <c r="H27" s="104"/>
      <c r="I27" s="104"/>
      <c r="J27" s="104"/>
      <c r="K27" s="104"/>
      <c r="L27" s="121"/>
      <c r="M27" s="123" t="s">
        <v>40</v>
      </c>
      <c r="N27" s="105" t="s">
        <v>41</v>
      </c>
      <c r="O27" s="106"/>
      <c r="P27" s="86">
        <f>SUM(P25:P26)</f>
        <v>144324.03</v>
      </c>
      <c r="Q27" s="87">
        <f>SUM(Q25:Q26)</f>
        <v>34200</v>
      </c>
      <c r="R27" s="124"/>
    </row>
    <row r="28" spans="1:18" x14ac:dyDescent="0.25">
      <c r="A28" s="107"/>
      <c r="B28" s="197" t="s">
        <v>67</v>
      </c>
      <c r="C28" s="108" t="s">
        <v>57</v>
      </c>
      <c r="D28" s="109"/>
      <c r="E28" s="109"/>
      <c r="F28" s="109"/>
      <c r="G28" s="108"/>
      <c r="H28" s="109"/>
      <c r="I28" s="109"/>
      <c r="J28" s="109"/>
      <c r="K28" s="109"/>
      <c r="L28" s="110"/>
      <c r="M28" s="107"/>
      <c r="N28" s="111"/>
      <c r="O28" s="111"/>
      <c r="P28" s="111"/>
      <c r="Q28" s="111"/>
      <c r="R28" s="112"/>
    </row>
    <row r="29" spans="1:18" ht="22.5" customHeight="1" x14ac:dyDescent="0.25">
      <c r="A29" s="26" t="s">
        <v>46</v>
      </c>
      <c r="B29" s="198"/>
      <c r="C29" s="39" t="s">
        <v>45</v>
      </c>
      <c r="D29" s="16">
        <v>10</v>
      </c>
      <c r="E29" s="16"/>
      <c r="F29" s="38">
        <v>2300</v>
      </c>
      <c r="G29" s="16"/>
      <c r="H29" s="16">
        <v>7</v>
      </c>
      <c r="I29" s="16">
        <v>7</v>
      </c>
      <c r="J29" s="16">
        <v>14</v>
      </c>
      <c r="K29" s="29">
        <v>42050</v>
      </c>
      <c r="L29" s="79">
        <v>42006</v>
      </c>
      <c r="M29" s="113"/>
      <c r="N29" s="34"/>
      <c r="O29" s="34">
        <v>10</v>
      </c>
      <c r="P29" s="36">
        <v>9706</v>
      </c>
      <c r="Q29" s="37">
        <v>2300</v>
      </c>
      <c r="R29" s="50">
        <v>10700032</v>
      </c>
    </row>
    <row r="30" spans="1:18" ht="15.75" customHeight="1" thickBot="1" x14ac:dyDescent="0.3">
      <c r="A30" s="178" t="s">
        <v>66</v>
      </c>
      <c r="B30" s="179"/>
      <c r="C30" s="102"/>
      <c r="D30" s="100"/>
      <c r="E30" s="100"/>
      <c r="F30" s="85">
        <v>2300</v>
      </c>
      <c r="G30" s="100" t="s">
        <v>44</v>
      </c>
      <c r="H30" s="104"/>
      <c r="I30" s="104"/>
      <c r="J30" s="104"/>
      <c r="K30" s="104"/>
      <c r="L30" s="121"/>
      <c r="M30" s="101" t="s">
        <v>42</v>
      </c>
      <c r="N30" s="100" t="s">
        <v>43</v>
      </c>
      <c r="O30" s="106"/>
      <c r="P30" s="86">
        <v>9706</v>
      </c>
      <c r="Q30" s="87">
        <v>2300</v>
      </c>
      <c r="R30" s="124"/>
    </row>
    <row r="31" spans="1:18" ht="15.75" customHeight="1" x14ac:dyDescent="0.25">
      <c r="A31" s="143"/>
      <c r="B31" s="114" t="s">
        <v>88</v>
      </c>
      <c r="C31" s="114" t="s">
        <v>87</v>
      </c>
      <c r="D31" s="115"/>
      <c r="E31" s="115"/>
      <c r="F31" s="116"/>
      <c r="G31" s="115"/>
      <c r="H31" s="117"/>
      <c r="I31" s="117"/>
      <c r="J31" s="117"/>
      <c r="K31" s="117"/>
      <c r="L31" s="122"/>
      <c r="M31" s="125"/>
      <c r="N31" s="115"/>
      <c r="O31" s="118"/>
      <c r="P31" s="119"/>
      <c r="Q31" s="120"/>
      <c r="R31" s="126"/>
    </row>
    <row r="32" spans="1:18" ht="15.75" customHeight="1" x14ac:dyDescent="0.25">
      <c r="A32" s="144" t="s">
        <v>74</v>
      </c>
      <c r="B32" s="96" t="s">
        <v>89</v>
      </c>
      <c r="C32" s="132" t="s">
        <v>75</v>
      </c>
      <c r="D32" s="133" t="s">
        <v>76</v>
      </c>
      <c r="E32" s="211">
        <v>2</v>
      </c>
      <c r="F32" s="134">
        <v>7793</v>
      </c>
      <c r="G32" s="180"/>
      <c r="H32" s="184">
        <v>22</v>
      </c>
      <c r="I32" s="184">
        <v>5</v>
      </c>
      <c r="J32" s="184">
        <v>27</v>
      </c>
      <c r="K32" s="187">
        <v>41945</v>
      </c>
      <c r="L32" s="205">
        <v>41917</v>
      </c>
      <c r="M32" s="208" t="s">
        <v>40</v>
      </c>
      <c r="N32" s="188" t="s">
        <v>77</v>
      </c>
      <c r="O32" s="97" t="s">
        <v>76</v>
      </c>
      <c r="P32" s="194">
        <v>14229</v>
      </c>
      <c r="Q32" s="194">
        <v>12860</v>
      </c>
      <c r="R32" s="191">
        <v>7697</v>
      </c>
    </row>
    <row r="33" spans="1:19" ht="15.75" customHeight="1" x14ac:dyDescent="0.25">
      <c r="A33" s="144" t="s">
        <v>78</v>
      </c>
      <c r="B33" s="96"/>
      <c r="C33" s="131" t="s">
        <v>79</v>
      </c>
      <c r="D33" s="133" t="s">
        <v>76</v>
      </c>
      <c r="E33" s="212"/>
      <c r="F33" s="134">
        <v>5694</v>
      </c>
      <c r="G33" s="181"/>
      <c r="H33" s="185"/>
      <c r="I33" s="185"/>
      <c r="J33" s="185"/>
      <c r="K33" s="185"/>
      <c r="L33" s="206"/>
      <c r="M33" s="209"/>
      <c r="N33" s="189"/>
      <c r="O33" s="97" t="s">
        <v>76</v>
      </c>
      <c r="P33" s="186"/>
      <c r="Q33" s="186"/>
      <c r="R33" s="193"/>
    </row>
    <row r="34" spans="1:19" ht="15.75" customHeight="1" x14ac:dyDescent="0.25">
      <c r="A34" s="144" t="s">
        <v>80</v>
      </c>
      <c r="B34" s="96" t="s">
        <v>90</v>
      </c>
      <c r="C34" s="132" t="s">
        <v>95</v>
      </c>
      <c r="D34" s="133" t="s">
        <v>81</v>
      </c>
      <c r="E34" s="132"/>
      <c r="F34" s="134">
        <v>2248</v>
      </c>
      <c r="G34" s="181"/>
      <c r="H34" s="185"/>
      <c r="I34" s="185"/>
      <c r="J34" s="185"/>
      <c r="K34" s="185"/>
      <c r="L34" s="206"/>
      <c r="M34" s="209"/>
      <c r="N34" s="188" t="s">
        <v>82</v>
      </c>
      <c r="O34" s="97" t="s">
        <v>81</v>
      </c>
      <c r="P34" s="184">
        <v>5023</v>
      </c>
      <c r="Q34" s="184">
        <v>4540</v>
      </c>
      <c r="R34" s="191">
        <v>7699</v>
      </c>
    </row>
    <row r="35" spans="1:19" ht="15.75" customHeight="1" x14ac:dyDescent="0.25">
      <c r="A35" s="144" t="s">
        <v>83</v>
      </c>
      <c r="B35" s="96"/>
      <c r="C35" s="132" t="s">
        <v>96</v>
      </c>
      <c r="D35" s="133" t="s">
        <v>81</v>
      </c>
      <c r="E35" s="132"/>
      <c r="F35" s="134">
        <v>2248</v>
      </c>
      <c r="G35" s="181"/>
      <c r="H35" s="185"/>
      <c r="I35" s="185"/>
      <c r="J35" s="185"/>
      <c r="K35" s="185"/>
      <c r="L35" s="206"/>
      <c r="M35" s="209"/>
      <c r="N35" s="190"/>
      <c r="O35" s="97" t="s">
        <v>81</v>
      </c>
      <c r="P35" s="185"/>
      <c r="Q35" s="185"/>
      <c r="R35" s="192"/>
    </row>
    <row r="36" spans="1:19" ht="15.75" customHeight="1" x14ac:dyDescent="0.25">
      <c r="A36" s="145" t="s">
        <v>84</v>
      </c>
      <c r="B36" s="98"/>
      <c r="C36" s="131" t="s">
        <v>85</v>
      </c>
      <c r="D36" s="135" t="s">
        <v>86</v>
      </c>
      <c r="E36" s="136"/>
      <c r="F36" s="135">
        <v>329</v>
      </c>
      <c r="G36" s="182"/>
      <c r="H36" s="186"/>
      <c r="I36" s="186"/>
      <c r="J36" s="186"/>
      <c r="K36" s="186"/>
      <c r="L36" s="207"/>
      <c r="M36" s="210"/>
      <c r="N36" s="189"/>
      <c r="O36" s="99" t="s">
        <v>86</v>
      </c>
      <c r="P36" s="186"/>
      <c r="Q36" s="186"/>
      <c r="R36" s="193"/>
    </row>
    <row r="37" spans="1:19" ht="15.75" customHeight="1" thickBot="1" x14ac:dyDescent="0.3">
      <c r="A37" s="178" t="s">
        <v>66</v>
      </c>
      <c r="B37" s="179"/>
      <c r="C37" s="88"/>
      <c r="D37" s="89"/>
      <c r="E37" s="89"/>
      <c r="F37" s="90">
        <f>SUM(F32:F36)</f>
        <v>18312</v>
      </c>
      <c r="G37" s="89" t="s">
        <v>39</v>
      </c>
      <c r="H37" s="91"/>
      <c r="I37" s="91"/>
      <c r="J37" s="91"/>
      <c r="K37" s="91"/>
      <c r="L37" s="91"/>
      <c r="M37" s="92" t="s">
        <v>97</v>
      </c>
      <c r="N37" s="89"/>
      <c r="O37" s="93"/>
      <c r="P37" s="94">
        <f>SUM(P32:P36)</f>
        <v>19252</v>
      </c>
      <c r="Q37" s="95">
        <f>SUM(Q32:Q36)</f>
        <v>17400</v>
      </c>
      <c r="R37" s="127"/>
    </row>
    <row r="38" spans="1:19" ht="15.75" thickBot="1" x14ac:dyDescent="0.3">
      <c r="A38" s="65" t="s">
        <v>32</v>
      </c>
      <c r="B38" s="57"/>
      <c r="C38" s="57"/>
      <c r="D38" s="58"/>
      <c r="E38" s="57"/>
      <c r="F38" s="58"/>
      <c r="G38" s="58"/>
      <c r="H38" s="57"/>
      <c r="I38" s="58"/>
      <c r="J38" s="58"/>
      <c r="K38" s="58"/>
      <c r="L38" s="58"/>
      <c r="M38" s="71"/>
      <c r="N38" s="57"/>
      <c r="O38" s="57"/>
      <c r="P38" s="57"/>
      <c r="Q38" s="57"/>
      <c r="R38" s="128"/>
      <c r="S38" s="70"/>
    </row>
    <row r="39" spans="1:19" x14ac:dyDescent="0.25">
      <c r="A39" s="17"/>
      <c r="B39" s="197" t="s">
        <v>68</v>
      </c>
      <c r="C39" s="83" t="s">
        <v>47</v>
      </c>
      <c r="D39" s="59"/>
      <c r="E39" s="59"/>
      <c r="F39" s="59"/>
      <c r="G39" s="48"/>
      <c r="H39" s="59"/>
      <c r="I39" s="59"/>
      <c r="J39" s="59"/>
      <c r="K39" s="59"/>
      <c r="L39" s="80"/>
      <c r="M39" s="60"/>
      <c r="N39" s="48"/>
      <c r="O39" s="48"/>
      <c r="P39" s="48"/>
      <c r="Q39" s="48"/>
      <c r="R39" s="31"/>
    </row>
    <row r="40" spans="1:19" ht="34.5" x14ac:dyDescent="0.25">
      <c r="A40" s="41" t="s">
        <v>49</v>
      </c>
      <c r="B40" s="198"/>
      <c r="C40" s="40" t="s">
        <v>48</v>
      </c>
      <c r="D40" s="43">
        <v>1</v>
      </c>
      <c r="E40" s="43"/>
      <c r="F40" s="46">
        <v>8000</v>
      </c>
      <c r="G40" s="32"/>
      <c r="H40" s="43">
        <v>7</v>
      </c>
      <c r="I40" s="43">
        <v>7</v>
      </c>
      <c r="J40" s="43">
        <v>14</v>
      </c>
      <c r="K40" s="47" t="s">
        <v>106</v>
      </c>
      <c r="L40" s="79">
        <v>41958</v>
      </c>
      <c r="M40" s="33"/>
      <c r="N40" s="16"/>
      <c r="O40" s="34">
        <v>1</v>
      </c>
      <c r="P40" s="36">
        <v>42622.01</v>
      </c>
      <c r="Q40" s="37">
        <v>10100</v>
      </c>
      <c r="R40" s="50">
        <v>10700032</v>
      </c>
    </row>
    <row r="41" spans="1:19" ht="23.25" customHeight="1" thickBot="1" x14ac:dyDescent="0.3">
      <c r="A41" s="178" t="s">
        <v>69</v>
      </c>
      <c r="B41" s="196"/>
      <c r="C41" s="102"/>
      <c r="D41" s="100"/>
      <c r="E41" s="100"/>
      <c r="F41" s="85">
        <v>8000</v>
      </c>
      <c r="G41" s="100" t="s">
        <v>44</v>
      </c>
      <c r="H41" s="104"/>
      <c r="I41" s="104"/>
      <c r="J41" s="104"/>
      <c r="K41" s="104"/>
      <c r="L41" s="121"/>
      <c r="M41" s="101" t="s">
        <v>40</v>
      </c>
      <c r="N41" s="100" t="s">
        <v>52</v>
      </c>
      <c r="O41" s="106"/>
      <c r="P41" s="86">
        <v>42622.01</v>
      </c>
      <c r="Q41" s="87">
        <v>10100</v>
      </c>
      <c r="R41" s="124"/>
    </row>
    <row r="42" spans="1:19" x14ac:dyDescent="0.25">
      <c r="A42" s="107"/>
      <c r="B42" s="197" t="s">
        <v>65</v>
      </c>
      <c r="C42" s="108" t="s">
        <v>58</v>
      </c>
      <c r="D42" s="109"/>
      <c r="E42" s="109"/>
      <c r="F42" s="109"/>
      <c r="G42" s="108"/>
      <c r="H42" s="109"/>
      <c r="I42" s="109"/>
      <c r="J42" s="109"/>
      <c r="K42" s="109"/>
      <c r="L42" s="110"/>
      <c r="M42" s="107"/>
      <c r="N42" s="111"/>
      <c r="O42" s="111"/>
      <c r="P42" s="111"/>
      <c r="Q42" s="111"/>
      <c r="R42" s="112"/>
    </row>
    <row r="43" spans="1:19" ht="45.75" x14ac:dyDescent="0.25">
      <c r="A43" s="41" t="s">
        <v>50</v>
      </c>
      <c r="B43" s="198"/>
      <c r="C43" s="40" t="s">
        <v>51</v>
      </c>
      <c r="D43" s="42">
        <v>1</v>
      </c>
      <c r="E43" s="42"/>
      <c r="F43" s="38">
        <v>2400</v>
      </c>
      <c r="G43" s="19"/>
      <c r="H43" s="52">
        <v>7</v>
      </c>
      <c r="I43" s="52">
        <v>7</v>
      </c>
      <c r="J43" s="52">
        <v>14</v>
      </c>
      <c r="K43" s="47" t="s">
        <v>105</v>
      </c>
      <c r="L43" s="79">
        <v>42262</v>
      </c>
      <c r="M43" s="18"/>
      <c r="N43" s="15"/>
      <c r="O43" s="34">
        <v>1</v>
      </c>
      <c r="P43" s="36">
        <v>11394</v>
      </c>
      <c r="Q43" s="37">
        <v>2700</v>
      </c>
      <c r="R43" s="50">
        <v>1010802</v>
      </c>
    </row>
    <row r="44" spans="1:19" ht="27.75" customHeight="1" thickBot="1" x14ac:dyDescent="0.3">
      <c r="A44" s="195" t="s">
        <v>70</v>
      </c>
      <c r="B44" s="196"/>
      <c r="C44" s="102"/>
      <c r="D44" s="100"/>
      <c r="E44" s="100"/>
      <c r="F44" s="85">
        <v>2400</v>
      </c>
      <c r="G44" s="100" t="s">
        <v>44</v>
      </c>
      <c r="H44" s="104"/>
      <c r="I44" s="104"/>
      <c r="J44" s="104"/>
      <c r="K44" s="104"/>
      <c r="L44" s="121"/>
      <c r="M44" s="101" t="s">
        <v>42</v>
      </c>
      <c r="N44" s="100" t="s">
        <v>53</v>
      </c>
      <c r="O44" s="106"/>
      <c r="P44" s="86">
        <v>11394</v>
      </c>
      <c r="Q44" s="87">
        <v>2700</v>
      </c>
      <c r="R44" s="124"/>
    </row>
    <row r="45" spans="1:19" ht="15.75" thickBot="1" x14ac:dyDescent="0.3">
      <c r="A45" s="66" t="s">
        <v>33</v>
      </c>
      <c r="B45" s="57"/>
      <c r="C45" s="57"/>
      <c r="D45" s="58"/>
      <c r="E45" s="57"/>
      <c r="F45" s="58"/>
      <c r="G45" s="58"/>
      <c r="H45" s="57"/>
      <c r="I45" s="58"/>
      <c r="J45" s="58"/>
      <c r="K45" s="58"/>
      <c r="L45" s="58"/>
      <c r="M45" s="71"/>
      <c r="N45" s="57"/>
      <c r="O45" s="57"/>
      <c r="P45" s="57"/>
      <c r="Q45" s="57"/>
      <c r="R45" s="128"/>
      <c r="S45" s="70"/>
    </row>
    <row r="46" spans="1:19" x14ac:dyDescent="0.25">
      <c r="A46" s="17"/>
      <c r="B46" s="197" t="s">
        <v>71</v>
      </c>
      <c r="C46" s="84" t="s">
        <v>60</v>
      </c>
      <c r="D46" s="59"/>
      <c r="E46" s="59"/>
      <c r="F46" s="59"/>
      <c r="G46" s="48"/>
      <c r="H46" s="59"/>
      <c r="I46" s="59"/>
      <c r="J46" s="59"/>
      <c r="K46" s="59"/>
      <c r="L46" s="80"/>
      <c r="M46" s="60"/>
      <c r="N46" s="48"/>
      <c r="O46" s="48"/>
      <c r="P46" s="48"/>
      <c r="Q46" s="48"/>
      <c r="R46" s="31"/>
    </row>
    <row r="47" spans="1:19" ht="23.25" x14ac:dyDescent="0.25">
      <c r="A47" s="41" t="s">
        <v>54</v>
      </c>
      <c r="B47" s="198"/>
      <c r="C47" s="15" t="s">
        <v>59</v>
      </c>
      <c r="D47" s="44">
        <v>30</v>
      </c>
      <c r="E47" s="44"/>
      <c r="F47" s="49">
        <v>67500</v>
      </c>
      <c r="G47" s="61"/>
      <c r="H47" s="38">
        <v>20</v>
      </c>
      <c r="I47" s="38">
        <v>15</v>
      </c>
      <c r="J47" s="38">
        <f>SUM(H47:I47)</f>
        <v>35</v>
      </c>
      <c r="K47" s="29">
        <v>41897</v>
      </c>
      <c r="L47" s="81" t="s">
        <v>107</v>
      </c>
      <c r="M47" s="62"/>
      <c r="N47" s="16"/>
      <c r="O47" s="38">
        <v>27</v>
      </c>
      <c r="P47" s="63">
        <v>256365.06</v>
      </c>
      <c r="Q47" s="46">
        <v>60750</v>
      </c>
      <c r="R47" s="64">
        <v>1010254</v>
      </c>
    </row>
    <row r="48" spans="1:19" ht="25.5" customHeight="1" thickBot="1" x14ac:dyDescent="0.3">
      <c r="A48" s="178" t="s">
        <v>72</v>
      </c>
      <c r="B48" s="196"/>
      <c r="C48" s="102"/>
      <c r="D48" s="102"/>
      <c r="E48" s="100"/>
      <c r="F48" s="85">
        <f>SUM(F47)</f>
        <v>67500</v>
      </c>
      <c r="G48" s="100" t="s">
        <v>39</v>
      </c>
      <c r="H48" s="137"/>
      <c r="I48" s="137"/>
      <c r="J48" s="137"/>
      <c r="K48" s="137"/>
      <c r="L48" s="138"/>
      <c r="M48" s="101" t="s">
        <v>40</v>
      </c>
      <c r="N48" s="100" t="s">
        <v>55</v>
      </c>
      <c r="O48" s="139"/>
      <c r="P48" s="140">
        <v>256365.06</v>
      </c>
      <c r="Q48" s="85">
        <v>60750</v>
      </c>
      <c r="R48" s="141"/>
    </row>
    <row r="49" spans="1:18" ht="20.25" customHeight="1" thickBot="1" x14ac:dyDescent="0.3">
      <c r="A49" s="251" t="s">
        <v>73</v>
      </c>
      <c r="B49" s="252"/>
      <c r="C49" s="252"/>
      <c r="D49" s="252"/>
      <c r="E49" s="253"/>
      <c r="F49" s="254">
        <f>SUM(F27+F30+F41+F44)</f>
        <v>46900</v>
      </c>
      <c r="G49" s="255"/>
      <c r="H49" s="256"/>
      <c r="I49" s="256"/>
      <c r="J49" s="256"/>
      <c r="K49" s="256"/>
      <c r="L49" s="256"/>
      <c r="M49" s="257"/>
      <c r="N49" s="253"/>
      <c r="O49" s="258"/>
      <c r="P49" s="259">
        <f>SUM(P27+P30+P37+P41+P44+P48)</f>
        <v>483663.1</v>
      </c>
      <c r="Q49" s="254">
        <f>SUM(Q27+Q30+Q37+Q41+Q44+Q48)</f>
        <v>127450</v>
      </c>
      <c r="R49" s="260"/>
    </row>
    <row r="50" spans="1:18" ht="15" customHeight="1" x14ac:dyDescent="0.25">
      <c r="A50" s="130" t="s">
        <v>92</v>
      </c>
      <c r="B50" s="183" t="s">
        <v>93</v>
      </c>
      <c r="C50" s="183"/>
      <c r="D50" s="183"/>
      <c r="E50" s="183"/>
      <c r="F50" s="183"/>
      <c r="G50" s="56"/>
      <c r="H50" s="20"/>
      <c r="I50" s="20"/>
      <c r="J50" s="20"/>
      <c r="K50" s="20"/>
      <c r="L50" s="21"/>
      <c r="M50" s="22"/>
      <c r="N50" s="20"/>
      <c r="O50" s="20"/>
      <c r="P50" s="20"/>
      <c r="Q50" s="20"/>
      <c r="R50" s="20"/>
    </row>
    <row r="51" spans="1:18" x14ac:dyDescent="0.25">
      <c r="A51" s="129" t="s">
        <v>91</v>
      </c>
      <c r="B51" s="2" t="s">
        <v>94</v>
      </c>
      <c r="C51" s="2"/>
      <c r="D51" s="3"/>
      <c r="E51" s="3"/>
      <c r="F51" s="4"/>
      <c r="G51" s="5"/>
      <c r="H51" s="4"/>
      <c r="I51" s="2"/>
      <c r="J51" s="2"/>
      <c r="K51" s="2"/>
      <c r="L51" s="6"/>
      <c r="M51" s="7"/>
      <c r="N51" s="2"/>
      <c r="O51" s="2"/>
      <c r="P51" s="2"/>
      <c r="Q51" s="2"/>
      <c r="R51" s="2"/>
    </row>
    <row r="52" spans="1:18" x14ac:dyDescent="0.25">
      <c r="A52" s="2"/>
      <c r="B52" s="2"/>
      <c r="C52" s="2"/>
      <c r="D52" s="3"/>
      <c r="E52" s="3"/>
      <c r="F52" s="4"/>
      <c r="G52" s="5"/>
      <c r="H52" s="4"/>
      <c r="I52" s="2"/>
      <c r="J52" s="2"/>
      <c r="K52" s="2"/>
      <c r="L52" s="6"/>
      <c r="M52" s="7"/>
      <c r="N52" s="2"/>
      <c r="O52" s="2"/>
      <c r="P52" s="2"/>
      <c r="Q52" s="2"/>
      <c r="R52" s="2"/>
    </row>
    <row r="53" spans="1:18" x14ac:dyDescent="0.25">
      <c r="A53" s="2"/>
      <c r="B53" s="2"/>
      <c r="C53" s="2"/>
      <c r="D53" s="3"/>
      <c r="E53" s="3"/>
      <c r="F53" s="4"/>
      <c r="G53" s="5"/>
      <c r="H53" s="4"/>
      <c r="I53" s="2"/>
      <c r="J53" s="2"/>
      <c r="K53" s="2"/>
      <c r="L53" s="6"/>
      <c r="M53" s="7"/>
      <c r="N53" s="2"/>
      <c r="O53" s="2"/>
      <c r="P53" s="2"/>
      <c r="Q53" s="2"/>
      <c r="R53" s="2"/>
    </row>
    <row r="54" spans="1:18" ht="15" customHeight="1" x14ac:dyDescent="0.25">
      <c r="A54" s="3"/>
      <c r="B54" s="3"/>
      <c r="C54" s="3"/>
      <c r="D54" s="3"/>
      <c r="E54" s="3"/>
      <c r="F54" s="4"/>
      <c r="G54" s="5"/>
      <c r="H54" s="4"/>
      <c r="I54" s="3"/>
      <c r="J54" s="3"/>
      <c r="K54" s="3"/>
      <c r="L54" s="23"/>
      <c r="M54" s="23"/>
      <c r="N54" s="3"/>
      <c r="O54" s="3"/>
      <c r="P54" s="3"/>
      <c r="Q54" s="3"/>
      <c r="R54" s="3"/>
    </row>
    <row r="55" spans="1:18" x14ac:dyDescent="0.25">
      <c r="A55" s="3"/>
      <c r="B55" s="3"/>
      <c r="C55" s="3"/>
      <c r="D55" s="3"/>
      <c r="E55" s="3"/>
      <c r="F55" s="4"/>
      <c r="G55" s="5"/>
      <c r="H55" s="4"/>
      <c r="I55" s="3"/>
      <c r="J55" s="3"/>
      <c r="K55" s="3"/>
      <c r="L55" s="23"/>
      <c r="M55" s="23"/>
      <c r="N55" s="3"/>
      <c r="O55" s="3"/>
      <c r="P55" s="3"/>
      <c r="Q55" s="3"/>
      <c r="R55" s="3"/>
    </row>
    <row r="56" spans="1:18" x14ac:dyDescent="0.25">
      <c r="F56" s="4"/>
      <c r="G56" s="5"/>
      <c r="H56" s="4"/>
    </row>
    <row r="57" spans="1:18" x14ac:dyDescent="0.25">
      <c r="F57" s="4"/>
      <c r="G57" s="5"/>
      <c r="H57" s="4"/>
    </row>
    <row r="58" spans="1:18" x14ac:dyDescent="0.25">
      <c r="F58" s="4"/>
      <c r="G58" s="5"/>
      <c r="H58" s="4"/>
    </row>
    <row r="59" spans="1:18" x14ac:dyDescent="0.25">
      <c r="F59" s="4"/>
      <c r="G59" s="5"/>
      <c r="H59" s="4"/>
    </row>
    <row r="60" spans="1:18" x14ac:dyDescent="0.25">
      <c r="F60" s="4"/>
      <c r="G60" s="5"/>
      <c r="H60" s="4"/>
    </row>
    <row r="61" spans="1:18" x14ac:dyDescent="0.25">
      <c r="F61" s="4"/>
      <c r="G61" s="5"/>
      <c r="H61" s="4"/>
    </row>
    <row r="62" spans="1:18" x14ac:dyDescent="0.25">
      <c r="F62" s="4"/>
      <c r="G62" s="5"/>
      <c r="H62" s="4"/>
    </row>
    <row r="63" spans="1:18" x14ac:dyDescent="0.25">
      <c r="F63" s="4"/>
      <c r="G63" s="5"/>
      <c r="H63" s="4"/>
    </row>
    <row r="64" spans="1:18" x14ac:dyDescent="0.25">
      <c r="F64" s="4"/>
      <c r="G64" s="5"/>
      <c r="H64" s="4"/>
    </row>
    <row r="65" spans="6:8" x14ac:dyDescent="0.25">
      <c r="F65" s="4"/>
      <c r="G65" s="5"/>
      <c r="H65" s="4"/>
    </row>
    <row r="66" spans="6:8" x14ac:dyDescent="0.25">
      <c r="F66" s="4"/>
      <c r="G66" s="5"/>
      <c r="H66" s="4"/>
    </row>
    <row r="67" spans="6:8" x14ac:dyDescent="0.25">
      <c r="F67" s="4"/>
      <c r="G67" s="5"/>
      <c r="H67" s="4"/>
    </row>
    <row r="68" spans="6:8" x14ac:dyDescent="0.25">
      <c r="F68" s="4"/>
      <c r="G68" s="5"/>
      <c r="H68" s="4"/>
    </row>
    <row r="69" spans="6:8" x14ac:dyDescent="0.25">
      <c r="F69" s="4"/>
      <c r="G69" s="5"/>
      <c r="H69" s="4"/>
    </row>
    <row r="70" spans="6:8" x14ac:dyDescent="0.25">
      <c r="F70" s="4"/>
      <c r="G70" s="5"/>
      <c r="H70" s="4"/>
    </row>
    <row r="71" spans="6:8" x14ac:dyDescent="0.25">
      <c r="F71" s="4"/>
      <c r="G71" s="5"/>
      <c r="H71" s="4"/>
    </row>
    <row r="72" spans="6:8" x14ac:dyDescent="0.25">
      <c r="F72" s="4"/>
      <c r="G72" s="5"/>
      <c r="H72" s="4"/>
    </row>
    <row r="73" spans="6:8" x14ac:dyDescent="0.25">
      <c r="F73" s="4"/>
      <c r="G73" s="5"/>
      <c r="H73" s="4"/>
    </row>
    <row r="74" spans="6:8" x14ac:dyDescent="0.25">
      <c r="F74" s="4"/>
      <c r="G74" s="5"/>
      <c r="H74" s="4"/>
    </row>
    <row r="75" spans="6:8" x14ac:dyDescent="0.25">
      <c r="F75" s="4"/>
      <c r="G75" s="5"/>
      <c r="H75" s="4"/>
    </row>
    <row r="76" spans="6:8" x14ac:dyDescent="0.25">
      <c r="F76" s="4"/>
      <c r="G76" s="5"/>
      <c r="H76" s="4"/>
    </row>
    <row r="77" spans="6:8" x14ac:dyDescent="0.25">
      <c r="F77" s="4"/>
      <c r="G77" s="5"/>
      <c r="H77" s="4"/>
    </row>
    <row r="78" spans="6:8" x14ac:dyDescent="0.25">
      <c r="F78" s="4"/>
      <c r="G78" s="5"/>
      <c r="H78" s="4"/>
    </row>
    <row r="79" spans="6:8" x14ac:dyDescent="0.25">
      <c r="F79" s="4"/>
      <c r="G79" s="5"/>
      <c r="H79" s="4"/>
    </row>
    <row r="80" spans="6:8" x14ac:dyDescent="0.25">
      <c r="F80" s="4"/>
      <c r="G80" s="5"/>
      <c r="H80" s="4"/>
    </row>
    <row r="81" spans="6:8" x14ac:dyDescent="0.25">
      <c r="F81" s="4"/>
      <c r="G81" s="5"/>
      <c r="H81" s="4"/>
    </row>
    <row r="82" spans="6:8" x14ac:dyDescent="0.25">
      <c r="F82" s="4"/>
      <c r="G82" s="5"/>
      <c r="H82" s="4"/>
    </row>
    <row r="83" spans="6:8" x14ac:dyDescent="0.25">
      <c r="F83" s="4"/>
      <c r="G83" s="5"/>
      <c r="H83" s="4"/>
    </row>
    <row r="84" spans="6:8" x14ac:dyDescent="0.25">
      <c r="F84" s="4"/>
      <c r="G84" s="5"/>
      <c r="H84" s="4"/>
    </row>
    <row r="85" spans="6:8" x14ac:dyDescent="0.25">
      <c r="F85" s="4"/>
      <c r="G85" s="5"/>
      <c r="H85" s="4"/>
    </row>
    <row r="86" spans="6:8" x14ac:dyDescent="0.25">
      <c r="F86" s="4"/>
      <c r="G86" s="5"/>
      <c r="H86" s="4"/>
    </row>
    <row r="87" spans="6:8" x14ac:dyDescent="0.25">
      <c r="F87" s="4"/>
      <c r="G87" s="5"/>
      <c r="H87" s="4"/>
    </row>
    <row r="88" spans="6:8" x14ac:dyDescent="0.25">
      <c r="F88" s="4"/>
      <c r="G88" s="5"/>
      <c r="H88" s="4"/>
    </row>
    <row r="89" spans="6:8" x14ac:dyDescent="0.25">
      <c r="F89" s="4"/>
      <c r="G89" s="5"/>
      <c r="H89" s="4"/>
    </row>
    <row r="90" spans="6:8" x14ac:dyDescent="0.25">
      <c r="F90" s="4"/>
      <c r="G90" s="5"/>
      <c r="H90" s="4"/>
    </row>
    <row r="91" spans="6:8" x14ac:dyDescent="0.25">
      <c r="F91" s="4"/>
      <c r="G91" s="5"/>
      <c r="H91" s="4"/>
    </row>
    <row r="92" spans="6:8" x14ac:dyDescent="0.25">
      <c r="F92" s="4"/>
      <c r="G92" s="5"/>
      <c r="H92" s="4"/>
    </row>
    <row r="93" spans="6:8" x14ac:dyDescent="0.25">
      <c r="F93" s="4"/>
      <c r="G93" s="5"/>
      <c r="H93" s="4"/>
    </row>
  </sheetData>
  <mergeCells count="57">
    <mergeCell ref="A1:J1"/>
    <mergeCell ref="A11:R11"/>
    <mergeCell ref="A12:A22"/>
    <mergeCell ref="B12:B22"/>
    <mergeCell ref="C12:C22"/>
    <mergeCell ref="D12:D22"/>
    <mergeCell ref="E12:E22"/>
    <mergeCell ref="F12:F22"/>
    <mergeCell ref="G12:G22"/>
    <mergeCell ref="H12:L12"/>
    <mergeCell ref="M12:R12"/>
    <mergeCell ref="H13:H14"/>
    <mergeCell ref="P13:P17"/>
    <mergeCell ref="I13:I14"/>
    <mergeCell ref="K13:K14"/>
    <mergeCell ref="A30:B30"/>
    <mergeCell ref="I15:I21"/>
    <mergeCell ref="J15:J21"/>
    <mergeCell ref="K15:K21"/>
    <mergeCell ref="L15:L18"/>
    <mergeCell ref="L19:L21"/>
    <mergeCell ref="B24:B26"/>
    <mergeCell ref="Q13:Q17"/>
    <mergeCell ref="R13:R22"/>
    <mergeCell ref="H15:H21"/>
    <mergeCell ref="B28:B29"/>
    <mergeCell ref="A27:B27"/>
    <mergeCell ref="Q18:Q22"/>
    <mergeCell ref="P18:P22"/>
    <mergeCell ref="M13:M22"/>
    <mergeCell ref="N13:N22"/>
    <mergeCell ref="O13:O22"/>
    <mergeCell ref="R34:R36"/>
    <mergeCell ref="P32:P33"/>
    <mergeCell ref="P34:P36"/>
    <mergeCell ref="A49:D49"/>
    <mergeCell ref="A44:B44"/>
    <mergeCell ref="B42:B43"/>
    <mergeCell ref="B39:B40"/>
    <mergeCell ref="A41:B41"/>
    <mergeCell ref="L32:L36"/>
    <mergeCell ref="M32:M36"/>
    <mergeCell ref="Q32:Q33"/>
    <mergeCell ref="R32:R33"/>
    <mergeCell ref="E32:E33"/>
    <mergeCell ref="A48:B48"/>
    <mergeCell ref="B46:B47"/>
    <mergeCell ref="J32:J36"/>
    <mergeCell ref="K32:K36"/>
    <mergeCell ref="N32:N33"/>
    <mergeCell ref="N34:N36"/>
    <mergeCell ref="Q34:Q36"/>
    <mergeCell ref="A37:B37"/>
    <mergeCell ref="G32:G36"/>
    <mergeCell ref="B50:F50"/>
    <mergeCell ref="H32:H36"/>
    <mergeCell ref="I32:I36"/>
  </mergeCells>
  <pageMargins left="0.7" right="0.7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BB22857D01294FD8B262C686FF32F98E000F3D903BFB3CF046BA6F32968B4B53F4" ma:contentTypeVersion="7" ma:contentTypeDescription="Microsoft Excel" ma:contentTypeScope="" ma:versionID="1b8d2d86550f4e84491edaa78bec5c9c">
  <xsd:schema xmlns:xsd="http://www.w3.org/2001/XMLSchema" xmlns:xs="http://www.w3.org/2001/XMLSchema" xmlns:p="http://schemas.microsoft.com/office/2006/metadata/properties" xmlns:ns1="http://schemas.microsoft.com/sharepoint/v3" xmlns:ns2="58d44a88-3d02-4645-84eb-7e8385246cec" targetNamespace="http://schemas.microsoft.com/office/2006/metadata/properties" ma:root="true" ma:fieldsID="f709154caa5a6b789e27e338de61174f" ns1:_="" ns2:_="">
    <xsd:import namespace="http://schemas.microsoft.com/sharepoint/v3"/>
    <xsd:import namespace="58d44a88-3d02-4645-84eb-7e8385246cec"/>
    <xsd:element name="properties">
      <xsd:complexType>
        <xsd:sequence>
          <xsd:element name="documentManagement">
            <xsd:complexType>
              <xsd:all>
                <xsd:element ref="ns2:PortalDepartment" minOccurs="0"/>
                <xsd:element ref="ns2:d67304936df247ab9448bd970a61aa05" minOccurs="0"/>
                <xsd:element ref="ns1:Comment" minOccurs="0"/>
                <xsd:element ref="ns1:AverageRating" minOccurs="0"/>
                <xsd:element ref="ns1:RatingCoun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" ma:index="11" nillable="true" ma:displayName="Description" ma:internalName="Comment">
      <xsd:simpleType>
        <xsd:restriction base="dms:Note">
          <xsd:maxLength value="255"/>
        </xsd:restriction>
      </xsd:simpleType>
    </xsd:element>
    <xsd:element name="AverageRating" ma:index="12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3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44a88-3d02-4645-84eb-7e8385246cec" elementFormDefault="qualified">
    <xsd:import namespace="http://schemas.microsoft.com/office/2006/documentManagement/types"/>
    <xsd:import namespace="http://schemas.microsoft.com/office/infopath/2007/PartnerControls"/>
    <xsd:element name="PortalDepartment" ma:index="8" nillable="true" ma:displayName="Department" ma:description="" ma:list="{7a2f01af-9aa7-4945-8cb5-9e9a618b64e8}" ma:internalName="PortalDepartment" ma:showField="Title" ma:web="58d44a88-3d02-4645-84eb-7e8385246cec">
      <xsd:simpleType>
        <xsd:restriction base="dms:Lookup"/>
      </xsd:simpleType>
    </xsd:element>
    <xsd:element name="d67304936df247ab9448bd970a61aa05" ma:index="9" nillable="true" ma:taxonomy="true" ma:internalName="d67304936df247ab9448bd970a61aa05" ma:taxonomyFieldName="PortalKeyword" ma:displayName="Keywords" ma:fieldId="{d6730493-6df2-47ab-9448-bd970a61aa05}" ma:taxonomyMulti="true" ma:sspId="02c4ff84-5d8f-46ba-8d7d-c75634d810b7" ma:termSetId="b5a5282d-fab9-4488-82b2-faba258db7b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rtalDepartment xmlns="58d44a88-3d02-4645-84eb-7e8385246cec" xsi:nil="true"/>
    <d67304936df247ab9448bd970a61aa05 xmlns="58d44a88-3d02-4645-84eb-7e8385246cec">
      <Terms xmlns="http://schemas.microsoft.com/office/infopath/2007/PartnerControls"/>
    </d67304936df247ab9448bd970a61aa05>
    <Comment xmlns="http://schemas.microsoft.com/sharepoint/v3" xsi:nil="true"/>
    <_dlc_DocId xmlns="58d44a88-3d02-4645-84eb-7e8385246cec">DCADOC-377-12948</_dlc_DocId>
    <_dlc_DocIdUrl xmlns="58d44a88-3d02-4645-84eb-7e8385246cec">
      <Url>https://intra.dca.dk/Units/fict/prolog/_layouts/DocIdRedir.aspx?ID=DCADOC-377-12948</Url>
      <Description>DCADOC-377-12948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E7678-1EBF-482C-9CB7-BB46864DA27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9501902-31A8-43E5-A480-AB3707920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d44a88-3d02-4645-84eb-7e8385246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156C58-C92D-423C-AF06-E3DA49EB059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8d44a88-3d02-4645-84eb-7e8385246cec"/>
    <ds:schemaRef ds:uri="http://schemas.microsoft.com/sharepoint/v3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1F247EC-9FC5-4F23-9591-653BF1EAAD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DanChurchAid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Holmelund Melgaard</dc:creator>
  <cp:lastModifiedBy>Krestina Africa</cp:lastModifiedBy>
  <dcterms:created xsi:type="dcterms:W3CDTF">2014-06-18T12:52:55Z</dcterms:created>
  <dcterms:modified xsi:type="dcterms:W3CDTF">2016-03-18T10:37:42Z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0x010100BB22857D01294FD8B262C686FF32F98E000F3D903BFB3CF046BA6F32968B4B53F4</vt:lpwstr>
  </property>
  <property fmtid="{D5CDD505-2E9C-101B-9397-08002B2CF9AE}" pid="3" name="PortalKeyword">
    <vt:lpwstr/>
  </property>
  <property fmtid="{D5CDD505-2E9C-101B-9397-08002B2CF9AE}" pid="4" name="TaxCatchAll">
    <vt:lpwstr/>
  </property>
  <property fmtid="{D5CDD505-2E9C-101B-9397-08002B2CF9AE}" pid="5" name="_dlc_DocIdItemGuid">
    <vt:lpwstr>cd9d62f2-1bc3-4925-8c73-e378d8d52be1</vt:lpwstr>
  </property>
</Properties>
</file>